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tajiribv.sharepoint.com/sites/Beelen/Gedeelde documenten/Vergunningen/2 HTN - Jongerius Plantenkwekerij/12 Commercie_prijzen/1 Bestelformulier_regulier_teeltmateriaal/"/>
    </mc:Choice>
  </mc:AlternateContent>
  <xr:revisionPtr revIDLastSave="64" documentId="8_{43C2548F-5EA0-4068-8EE5-82E6F22766B4}" xr6:coauthVersionLast="47" xr6:coauthVersionMax="47" xr10:uidLastSave="{AC11F2B1-ADA7-4B91-BB1F-584DBD81C8BD}"/>
  <workbookProtection workbookAlgorithmName="SHA-512" workbookHashValue="3gVm2HKq+298Lv4qiB+Q4EwgitRnc2kEQEsZI2DWEZyQmdBEbQSVOdKAlIk+f9n8ysggtSy/BxLNKMIRPi07Ng==" workbookSaltValue="B1GeGYqDlJT0doFXMylVsg==" workbookSpinCount="100000" lockStructure="1"/>
  <bookViews>
    <workbookView xWindow="-108" yWindow="-108" windowWidth="23256" windowHeight="13896" xr2:uid="{4C1599BC-C877-46FF-AD2A-B5ECCBB00B41}"/>
  </bookViews>
  <sheets>
    <sheet name="Bestellijst" sheetId="1" r:id="rId1"/>
    <sheet name="Opdracht_voorwaarden" sheetId="5" r:id="rId2"/>
  </sheets>
  <definedNames>
    <definedName name="_xlnm._FilterDatabase" localSheetId="0" hidden="1">Bestellijst!$A$9:$G$50</definedName>
    <definedName name="_xlnm.Print_Area" localSheetId="0">Bestellijst!$A$1:$H$56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J33" i="1"/>
  <c r="J34" i="1"/>
  <c r="J21" i="1"/>
  <c r="J22" i="1"/>
  <c r="J18" i="1"/>
  <c r="J17" i="1"/>
  <c r="J16" i="1"/>
  <c r="J15" i="1"/>
  <c r="F34" i="1"/>
  <c r="H34" i="1"/>
  <c r="F32" i="1"/>
  <c r="H32" i="1" s="1"/>
  <c r="F22" i="1"/>
  <c r="H22" i="1" s="1"/>
  <c r="F21" i="1"/>
  <c r="H21" i="1"/>
  <c r="F16" i="1"/>
  <c r="H16" i="1" s="1"/>
  <c r="J11" i="1" l="1"/>
  <c r="J12" i="1"/>
  <c r="J13" i="1"/>
  <c r="J14" i="1"/>
  <c r="J19" i="1"/>
  <c r="J20" i="1"/>
  <c r="J23" i="1"/>
  <c r="J24" i="1"/>
  <c r="J25" i="1"/>
  <c r="J26" i="1"/>
  <c r="J27" i="1"/>
  <c r="J28" i="1"/>
  <c r="J29" i="1"/>
  <c r="J30" i="1"/>
  <c r="J31" i="1"/>
  <c r="J36" i="1"/>
  <c r="J37" i="1"/>
  <c r="J38" i="1"/>
  <c r="J39" i="1"/>
  <c r="J40" i="1"/>
  <c r="J41" i="1"/>
  <c r="J42" i="1"/>
  <c r="J43" i="1"/>
  <c r="J44" i="1"/>
  <c r="J45" i="1"/>
  <c r="J46" i="1"/>
  <c r="J48" i="1"/>
  <c r="J49" i="1"/>
  <c r="J10" i="1"/>
  <c r="F11" i="1"/>
  <c r="H11" i="1" s="1"/>
  <c r="F12" i="1"/>
  <c r="H12" i="1" s="1"/>
  <c r="F13" i="1"/>
  <c r="H13" i="1" s="1"/>
  <c r="F14" i="1"/>
  <c r="H14" i="1" s="1"/>
  <c r="F15" i="1"/>
  <c r="H15" i="1" s="1"/>
  <c r="F17" i="1"/>
  <c r="H17" i="1" s="1"/>
  <c r="F18" i="1"/>
  <c r="H18" i="1" s="1"/>
  <c r="F19" i="1"/>
  <c r="H19" i="1" s="1"/>
  <c r="F20" i="1"/>
  <c r="H20" i="1" s="1"/>
  <c r="F23" i="1"/>
  <c r="H23" i="1" s="1"/>
  <c r="F24" i="1"/>
  <c r="H24" i="1" s="1"/>
  <c r="F25" i="1"/>
  <c r="H25" i="1" s="1"/>
  <c r="F26" i="1"/>
  <c r="H26" i="1" s="1"/>
  <c r="F27" i="1"/>
  <c r="H27" i="1" s="1"/>
  <c r="F28" i="1"/>
  <c r="H28" i="1" s="1"/>
  <c r="F29" i="1"/>
  <c r="H29" i="1" s="1"/>
  <c r="F30" i="1"/>
  <c r="H30" i="1" s="1"/>
  <c r="F31" i="1"/>
  <c r="H31" i="1" s="1"/>
  <c r="F33" i="1"/>
  <c r="H33" i="1" s="1"/>
  <c r="F36" i="1"/>
  <c r="H36" i="1" s="1"/>
  <c r="F37" i="1"/>
  <c r="H37" i="1" s="1"/>
  <c r="F38" i="1"/>
  <c r="H38" i="1" s="1"/>
  <c r="F39" i="1"/>
  <c r="H39" i="1" s="1"/>
  <c r="F40" i="1"/>
  <c r="H40" i="1" s="1"/>
  <c r="F41" i="1"/>
  <c r="H41" i="1" s="1"/>
  <c r="F42" i="1"/>
  <c r="H42" i="1" s="1"/>
  <c r="F43" i="1"/>
  <c r="H43" i="1" s="1"/>
  <c r="F44" i="1"/>
  <c r="H44" i="1" s="1"/>
  <c r="F45" i="1"/>
  <c r="H45" i="1" s="1"/>
  <c r="F46" i="1"/>
  <c r="H46" i="1" s="1"/>
  <c r="F48" i="1"/>
  <c r="H48" i="1" s="1"/>
  <c r="F49" i="1"/>
  <c r="H49" i="1" s="1"/>
  <c r="F10" i="1"/>
  <c r="H10" i="1" s="1"/>
  <c r="C52" i="1" l="1"/>
  <c r="B52" i="1" s="1"/>
  <c r="H51" i="1"/>
  <c r="H54" i="1" s="1"/>
</calcChain>
</file>

<file path=xl/sharedStrings.xml><?xml version="1.0" encoding="utf-8"?>
<sst xmlns="http://schemas.openxmlformats.org/spreadsheetml/2006/main" count="173" uniqueCount="100">
  <si>
    <t>ANDIJVIE</t>
  </si>
  <si>
    <t>BLOEMKOOL</t>
  </si>
  <si>
    <t>BOERENKOOL</t>
  </si>
  <si>
    <t>BROCCOLI</t>
  </si>
  <si>
    <t>KNOLSELDERIJ</t>
  </si>
  <si>
    <t>PAKSOI</t>
  </si>
  <si>
    <t>PETERSELIE KRUL</t>
  </si>
  <si>
    <t>PREI</t>
  </si>
  <si>
    <t>RODE KOOL</t>
  </si>
  <si>
    <t>RUCOLA</t>
  </si>
  <si>
    <t>SNIJSELDERIJ</t>
  </si>
  <si>
    <t>SPITSKOOL</t>
  </si>
  <si>
    <t>KOOLRABI WIT</t>
  </si>
  <si>
    <t>9 CM PERSPOT GROND</t>
  </si>
  <si>
    <t>AUBERGINE</t>
  </si>
  <si>
    <t>GEWAS</t>
  </si>
  <si>
    <t>POTMAAT</t>
  </si>
  <si>
    <t>BESTELEENHEID</t>
  </si>
  <si>
    <t>PEPER SPAANS</t>
  </si>
  <si>
    <t>3,5 CM PERSPOT GROND</t>
  </si>
  <si>
    <t>WINTERBLOEMKOOL</t>
  </si>
  <si>
    <t xml:space="preserve">SPRUITKOOL </t>
  </si>
  <si>
    <t>KROTEN</t>
  </si>
  <si>
    <t>EIKENBLADSLA ROOD</t>
  </si>
  <si>
    <t>EIKENBLADSLA GROEN</t>
  </si>
  <si>
    <t xml:space="preserve">IJSSLA </t>
  </si>
  <si>
    <t xml:space="preserve">VOLLEGROND SLA </t>
  </si>
  <si>
    <t>COURGETTE</t>
  </si>
  <si>
    <t>KOMKOMMER GEËNT</t>
  </si>
  <si>
    <t>PAPRIKA ROOD BLOK</t>
  </si>
  <si>
    <t>PAPRIKA GEEL BLOK</t>
  </si>
  <si>
    <t>PAPRIKA ORANJE SNACK</t>
  </si>
  <si>
    <t xml:space="preserve">PEPER MADAM JEANET </t>
  </si>
  <si>
    <t>TOMAAT ROND/TROS ONGEËNT</t>
  </si>
  <si>
    <t>TOMAAT CHERRY ONGEËNT</t>
  </si>
  <si>
    <t>160 PLANTEN/KIST</t>
  </si>
  <si>
    <t>28 PLANTEN/KIST</t>
  </si>
  <si>
    <t>PRIJS/DUIZEND</t>
  </si>
  <si>
    <t>LEGE PERSPOTTEN</t>
  </si>
  <si>
    <t>176 POTTEN/KIST</t>
  </si>
  <si>
    <t>24 PLANTEN/KIST</t>
  </si>
  <si>
    <t>170 PLANTEN/KIST</t>
  </si>
  <si>
    <t>GEWENST AANTAL KISTEN</t>
  </si>
  <si>
    <t>TOTAAL AANTAL BESTELDE PLANTEN</t>
  </si>
  <si>
    <t>TOTAAL PRIJS</t>
  </si>
  <si>
    <t>GEWENSTE WEEK:</t>
  </si>
  <si>
    <t># planten</t>
  </si>
  <si>
    <t>%</t>
  </si>
  <si>
    <t>subtotaal %</t>
  </si>
  <si>
    <t>BESTELLIJST 2026 BIOLOGISCHE KWEKERIJ HOUTEN</t>
  </si>
  <si>
    <t>Transport:</t>
  </si>
  <si>
    <t xml:space="preserve"> </t>
  </si>
  <si>
    <t>Aantal pallets</t>
  </si>
  <si>
    <t>Totaalbedrag order excl. BTW</t>
  </si>
  <si>
    <t>Weeknummer aangeven</t>
  </si>
  <si>
    <t>Debiteurnummer :</t>
  </si>
  <si>
    <t>Naam :</t>
  </si>
  <si>
    <t>KOMKOMMER SNACK GEËNT</t>
  </si>
  <si>
    <t>Afleveradres :</t>
  </si>
  <si>
    <t>Handtekeningblok</t>
  </si>
  <si>
    <t>Opdrachtgever verklaart akkoord te gaan met de vermelde aantallen, prijzen, transportkosten en overige kosten zoals op dit formulier vermeld.</t>
  </si>
  <si>
    <t>Alle prijzen zijn exclusief btw, tenzij uitdrukkelijk anders aangegeven.</t>
  </si>
  <si>
    <t>Levering vindt plaats op het door opdrachtgever opgegeven adres, tenzij schriftelijk anders overeengekomen.</t>
  </si>
  <si>
    <t>De levering van planten en biologische teeltproducten is afhankelijk van groei, weersomstandigheden, teeltresultaten en beschikbaarheid.</t>
  </si>
  <si>
    <t>Deze zijn bijgevoegd en/of te raadplegen via de website van Biologische Kwekerij Houten B.V.</t>
  </si>
  <si>
    <t>Door ondertekening verklaart opdrachtgever deze voorwaarden te hebben ontvangen en hiermee akkoord te gaan.</t>
  </si>
  <si>
    <t>Dit formulier geldt na ondertekening als bindende opdracht.</t>
  </si>
  <si>
    <t>Door ondertekening van dit formulier geeft opdrachtgever opdracht aan Biologische Kwekerij Houten B.V. tot levering van de hierboven vermelde planten, producten en/of werkzaamheden, inclusief eventueel overeengekomen transport, opkweek en aanvullende diensten.</t>
  </si>
  <si>
    <t>Op alle aanbiedingen, leveringen en werkzaamheden zijn de Algemene Voorwaarden van Biologische Kwekerij Houten B.V. van toepassing.</t>
  </si>
  <si>
    <t>Bij overschrijding van de betalingstermijn is opdrachtgever van rechtswege in verzuim en is wettelijke handelsrente verschuldigd, alsmede alle gerechtelijke en buitengerechtelijke incassokosten.</t>
  </si>
  <si>
    <t>Alle geleverde planten, producten en materialen blijven eigendom van Biologische Kwekerij Houten B.V. totdat opdrachtgever alle verschuldigde bedragen volledig heeft voldaan.</t>
  </si>
  <si>
    <t>Het risico van verlies, beschadiging, kwaliteitsvermindering of uitval van de geleverde goederen gaat over op opdrachtgever op het moment van afhalen door opdrachtgever, dan wel op het moment van levering op het overeengekomen afleveradres of het moment waarop de goederen ter beschikking van opdrachtgever zijn gesteld, ongeacht wie het transport verzorgt, tenzij schriftelijk anders overeengekomen.</t>
  </si>
  <si>
    <t>Levertermijnen zijn indicatief en afhankelijk van teeltomstandigheden, beschikbaarheid, planning en transport en geven geen recht op schadevergoeding bij afwijking.</t>
  </si>
  <si>
    <t>Biologische Kwekerij Houten B.V. behoudt zich het recht voor om bij tegenvallende teelt, uitval, overmacht of gewijzigde omstandigheden aantallen aan te passen, levering te verschuiven of gedeeltelijk te leveren.</t>
  </si>
  <si>
    <t>Natuurlijke uitval, maatverschillen, kleurverschillen en afwijkingen die gebruikelijk zijn binnen de teelt van planten en biologische producten kunnen geen aanleiding geven tot afkeuring, ontbinding of schadevergoeding, tenzij schriftelijk anders overeengekomen.</t>
  </si>
  <si>
    <t>Eventuele extra kosten als gevolg van wijzigingen, aanvullende werkzaamheden, wachttijden, extra transport, afwijkende aantallen, spoedleveringen, onvoldoende bereikbaarheid of andere omstandigheden worden aan opdrachtgever doorberekend.</t>
  </si>
  <si>
    <t>Annulering of wijziging van de opdracht na ondertekening is uitsluitend mogelijk na schriftelijke instemming van Biologische Kwekerij Houten B.V. en kan leiden tot kosten voor opdrachtgever, waaronder reeds gemaakte teelt-, reserverings-, voorbereidings-, opslag- en transportkosten.</t>
  </si>
  <si>
    <t>Bij speciaal opgekweekte planten, maatwerk, gereserveerde teelt of speciaal bestelde producten is annulering niet mogelijk.</t>
  </si>
  <si>
    <t>Opdrachtgever dient zorg te dragen voor een goede bereikbaarheid en mogelijkheid tot lossen op het afleveradres.</t>
  </si>
  <si>
    <t>Wachttijden, extra transportkosten en schade als gevolg van onvoldoende bereikbaarheid komen voor rekening van opdrachtgever.</t>
  </si>
  <si>
    <t>Facturen van Biologische Kwekerij Houten B.V. dienen te worden voldaan binnen de op de factuur vermelde betalingstermijn.</t>
  </si>
  <si>
    <t>De aansprakelijkheid van Biologische Kwekerij Houten B.V. is beperkt tot het factuurbedrag van de betreffende levering.</t>
  </si>
  <si>
    <t>Biologische Kwekerij Houten B.V. is niet aansprakelijk voor gevolgschade, teeltverlies, bedrijfsschade, winstderving, indirecte schade of schade ontstaan na verwerking, verplanting of doorlevering van de geleverde producten.</t>
  </si>
  <si>
    <t>Klachten over geleverde goederen dienen binnen 48 uur na levering schriftelijk te worden gemeld.</t>
  </si>
  <si>
    <t>Na verwerking, verplanting, gebruik of doorlevering vervalt ieder recht op reclamatie.</t>
  </si>
  <si>
    <t>Biologische Kwekerij Houten B.V. is niet aansprakelijk voor het niet of niet tijdig nakomen van verplichtingen als gevolg van overmacht, waaronder mede begrepen:</t>
  </si>
  <si>
    <t>weersomstandigheden, misoogst, ziekte, plagen, storingen, transportproblemen, brand, energieproblemen, overheidsmaatregelen, stakingen of andere omstandigheden buiten de invloed van Biologische Kwekerij Houten B.V.</t>
  </si>
  <si>
    <t>Op alle overeenkomsten is uitsluitend Nederlands recht van toepassing.</t>
  </si>
  <si>
    <t>Geschillen worden voorgelegd aan de bevoegde rechter in het arrondissement waar Biologische Kwekerij Houten B.V. is gevestigd.</t>
  </si>
  <si>
    <t>De transporttarieven gelden per laadadres en per opdracht. Per nieuw opgegeven opdracht en/of adres begint de staffel opnieuw.</t>
  </si>
  <si>
    <t>Op deze overeenkomst zijn van toepassing de Plantum voorwaarden, aangevuld met de voorwaarden van Biologische Kwekerij Houten B.V., waarbij bij strijdigheid de voorwaarden van Biologische Kwekerij Houten B.V. prevaleren.</t>
  </si>
  <si>
    <t>WITTE KOOL</t>
  </si>
  <si>
    <t>GROENSELDERIJ</t>
  </si>
  <si>
    <t>LOLLO BIONDA</t>
  </si>
  <si>
    <t>LOLLO ROSSA</t>
  </si>
  <si>
    <t>VOLLEGROND SLA ROOD</t>
  </si>
  <si>
    <t xml:space="preserve"> Dag en tijdstip dient te worden aangegeven.</t>
  </si>
  <si>
    <t>Zelf ophalen</t>
  </si>
  <si>
    <t>Subtotaal</t>
  </si>
  <si>
    <t>Datum bestelling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</si>
</sst>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5" x14ac:knownFonts="1">
    <font>
      <sz val="11"/>
      <color theme="1"/>
      <name val="Calibri"/>
      <family val="2"/>
      <scheme val="minor"/>
    </font>
    <font>
      <sz val="8"/>
      <name val="Calibri"/>
      <family val="2"/>
      <scheme val="minor"/>
    </font>
    <font>
      <sz val="25"/>
      <name val="Arial"/>
      <family val="2"/>
    </font>
    <font>
      <sz val="20"/>
      <name val="Arial"/>
      <family val="2"/>
    </font>
    <font>
      <sz val="11"/>
      <color theme="1"/>
      <name val="Arial"/>
      <family val="2"/>
    </font>
    <font>
      <sz val="20"/>
      <color theme="1"/>
      <name val="Arial"/>
      <family val="2"/>
    </font>
    <font>
      <i/>
      <sz val="10"/>
      <color theme="1"/>
      <name val="Arial"/>
      <family val="2"/>
    </font>
    <font>
      <sz val="25"/>
      <color theme="1"/>
      <name val="Arial"/>
      <family val="2"/>
    </font>
    <font>
      <sz val="10"/>
      <color theme="1"/>
      <name val="Arial"/>
      <family val="2"/>
    </font>
    <font>
      <sz val="9"/>
      <color theme="1"/>
      <name val="Arial"/>
      <family val="2"/>
    </font>
    <font>
      <sz val="9"/>
      <color theme="1"/>
      <name val="Calibri"/>
      <family val="2"/>
      <scheme val="minor"/>
    </font>
    <font>
      <sz val="11"/>
      <color rgb="FFFF0000"/>
      <name val="Arial"/>
      <family val="2"/>
    </font>
    <font>
      <b/>
      <sz val="11"/>
      <name val="Arial"/>
      <family val="2"/>
    </font>
    <font>
      <sz val="11"/>
      <name val="Arial"/>
      <family val="2"/>
    </font>
    <font>
      <sz val="9"/>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79998168889431442"/>
        <bgColor theme="4" tint="0.59999389629810485"/>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95">
    <xf numFmtId="0" fontId="0" fillId="0" borderId="0" xfId="0"/>
    <xf numFmtId="0" fontId="10" fillId="0" borderId="0" xfId="0" applyFont="1" applyAlignment="1">
      <alignment vertical="center"/>
    </xf>
    <xf numFmtId="0" fontId="9" fillId="0" borderId="0" xfId="0" applyFont="1" applyAlignment="1">
      <alignment vertical="center"/>
    </xf>
    <xf numFmtId="0" fontId="4" fillId="0" borderId="3" xfId="0" applyFont="1" applyBorder="1" applyAlignment="1">
      <alignment vertical="center"/>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4" fillId="0" borderId="0" xfId="0" applyFont="1" applyAlignment="1">
      <alignment horizontal="center" vertical="center"/>
    </xf>
    <xf numFmtId="164" fontId="4" fillId="0" borderId="0" xfId="0" applyNumberFormat="1" applyFont="1" applyAlignment="1">
      <alignment horizontal="right" vertical="center"/>
    </xf>
    <xf numFmtId="0" fontId="5" fillId="0" borderId="7" xfId="0" applyFont="1" applyBorder="1" applyAlignment="1">
      <alignment vertical="center"/>
    </xf>
    <xf numFmtId="164" fontId="4" fillId="0" borderId="0" xfId="0" applyNumberFormat="1" applyFont="1" applyAlignment="1">
      <alignment horizontal="center" vertical="center"/>
    </xf>
    <xf numFmtId="0" fontId="4" fillId="0" borderId="19" xfId="0" applyFont="1" applyBorder="1" applyAlignment="1">
      <alignment horizontal="center" vertical="center"/>
    </xf>
    <xf numFmtId="0" fontId="5" fillId="0" borderId="0" xfId="0" applyFont="1" applyAlignment="1">
      <alignment vertical="center"/>
    </xf>
    <xf numFmtId="164" fontId="5" fillId="0" borderId="0" xfId="0" applyNumberFormat="1" applyFont="1" applyAlignment="1">
      <alignment horizontal="right" vertical="center"/>
    </xf>
    <xf numFmtId="0" fontId="8" fillId="0" borderId="7" xfId="0" applyFont="1" applyBorder="1" applyAlignment="1">
      <alignment horizontal="left" vertical="center"/>
    </xf>
    <xf numFmtId="164" fontId="5" fillId="0" borderId="19" xfId="0" applyNumberFormat="1" applyFont="1" applyBorder="1" applyAlignment="1">
      <alignment horizontal="center" vertical="center"/>
    </xf>
    <xf numFmtId="0" fontId="8" fillId="0" borderId="21" xfId="0" applyFont="1" applyBorder="1" applyAlignment="1">
      <alignment horizontal="left" vertical="center"/>
    </xf>
    <xf numFmtId="0" fontId="4" fillId="0" borderId="22" xfId="0" applyFont="1" applyBorder="1" applyAlignment="1">
      <alignment vertical="center"/>
    </xf>
    <xf numFmtId="164" fontId="4" fillId="0" borderId="22" xfId="0" applyNumberFormat="1" applyFont="1" applyBorder="1" applyAlignment="1">
      <alignment horizontal="center" vertical="center"/>
    </xf>
    <xf numFmtId="0" fontId="4" fillId="0" borderId="23" xfId="0" applyFont="1" applyBorder="1" applyAlignment="1">
      <alignment vertical="center"/>
    </xf>
    <xf numFmtId="0" fontId="4" fillId="0" borderId="5" xfId="0" applyFont="1" applyBorder="1" applyAlignment="1">
      <alignment horizontal="center" vertical="center"/>
    </xf>
    <xf numFmtId="164" fontId="4" fillId="0" borderId="4" xfId="0" applyNumberFormat="1" applyFont="1" applyBorder="1" applyAlignment="1">
      <alignment horizontal="center" vertical="center"/>
    </xf>
    <xf numFmtId="0" fontId="4" fillId="2" borderId="1" xfId="0" applyFont="1" applyFill="1" applyBorder="1" applyAlignment="1">
      <alignment horizontal="center" vertical="center"/>
    </xf>
    <xf numFmtId="164" fontId="4" fillId="0" borderId="5" xfId="0" applyNumberFormat="1" applyFont="1" applyBorder="1" applyAlignment="1">
      <alignment horizontal="center" vertical="center"/>
    </xf>
    <xf numFmtId="164" fontId="4" fillId="3" borderId="5"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164" fontId="13" fillId="0" borderId="5" xfId="0" applyNumberFormat="1" applyFont="1" applyBorder="1" applyAlignment="1">
      <alignment horizontal="center" vertical="center"/>
    </xf>
    <xf numFmtId="164" fontId="13" fillId="0" borderId="4" xfId="0" applyNumberFormat="1" applyFont="1" applyBorder="1" applyAlignment="1">
      <alignment horizontal="center" vertical="center"/>
    </xf>
    <xf numFmtId="0" fontId="13" fillId="0" borderId="0" xfId="0" applyFont="1" applyAlignment="1">
      <alignment vertical="center"/>
    </xf>
    <xf numFmtId="0" fontId="11" fillId="0" borderId="0" xfId="0" applyFont="1" applyAlignment="1">
      <alignment vertical="center"/>
    </xf>
    <xf numFmtId="0" fontId="13" fillId="0" borderId="3" xfId="0" applyFont="1" applyBorder="1" applyAlignment="1">
      <alignmen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164" fontId="13" fillId="0" borderId="9" xfId="0" applyNumberFormat="1" applyFont="1" applyBorder="1" applyAlignment="1">
      <alignment horizontal="center" vertical="center"/>
    </xf>
    <xf numFmtId="164" fontId="13" fillId="0" borderId="10" xfId="0" applyNumberFormat="1" applyFont="1" applyBorder="1" applyAlignment="1">
      <alignment horizontal="center" vertical="center"/>
    </xf>
    <xf numFmtId="0" fontId="13" fillId="0" borderId="12" xfId="0" applyFont="1" applyBorder="1" applyAlignment="1">
      <alignment vertical="center"/>
    </xf>
    <xf numFmtId="0" fontId="7" fillId="0" borderId="7" xfId="0" applyFont="1" applyBorder="1" applyAlignment="1">
      <alignment vertical="center"/>
    </xf>
    <xf numFmtId="0" fontId="7" fillId="0" borderId="0" xfId="0" applyFont="1" applyAlignment="1">
      <alignment vertical="center"/>
    </xf>
    <xf numFmtId="0" fontId="2" fillId="0" borderId="0" xfId="0" applyFont="1" applyAlignment="1">
      <alignment horizontal="right" vertical="center"/>
    </xf>
    <xf numFmtId="164" fontId="2" fillId="0" borderId="0" xfId="0" applyNumberFormat="1" applyFont="1" applyAlignment="1">
      <alignment horizontal="center" vertical="center"/>
    </xf>
    <xf numFmtId="0" fontId="2" fillId="0" borderId="19" xfId="0" applyFont="1" applyBorder="1" applyAlignment="1">
      <alignment vertical="center"/>
    </xf>
    <xf numFmtId="0" fontId="5" fillId="0" borderId="13" xfId="0" applyFont="1" applyBorder="1" applyAlignment="1">
      <alignment vertical="center"/>
    </xf>
    <xf numFmtId="0" fontId="5" fillId="5" borderId="13" xfId="0" applyFont="1" applyFill="1" applyBorder="1" applyAlignment="1">
      <alignment vertical="center"/>
    </xf>
    <xf numFmtId="0" fontId="12" fillId="0" borderId="13" xfId="0" applyFont="1" applyBorder="1" applyAlignment="1">
      <alignmen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164" fontId="12" fillId="0" borderId="15" xfId="0" applyNumberFormat="1"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Alignment="1">
      <alignment horizontal="center" vertical="center"/>
    </xf>
    <xf numFmtId="0" fontId="5" fillId="4" borderId="0" xfId="0" applyFont="1" applyFill="1" applyAlignment="1">
      <alignment vertical="center"/>
    </xf>
    <xf numFmtId="0" fontId="3" fillId="0" borderId="0" xfId="0" applyFont="1" applyAlignment="1">
      <alignment horizontal="right" vertical="center"/>
    </xf>
    <xf numFmtId="164" fontId="3" fillId="0" borderId="0" xfId="0" applyNumberFormat="1" applyFont="1" applyAlignment="1">
      <alignment horizontal="center" vertical="center"/>
    </xf>
    <xf numFmtId="0" fontId="6" fillId="0" borderId="11" xfId="0" applyFont="1" applyBorder="1" applyAlignment="1">
      <alignment vertical="center"/>
    </xf>
    <xf numFmtId="0" fontId="3" fillId="0" borderId="13" xfId="0" applyFont="1" applyBorder="1" applyAlignment="1">
      <alignment vertical="center"/>
    </xf>
    <xf numFmtId="0" fontId="5" fillId="7" borderId="11" xfId="0" applyFont="1" applyFill="1" applyBorder="1" applyAlignment="1" applyProtection="1">
      <alignment horizontal="center" vertical="center"/>
      <protection locked="0"/>
    </xf>
    <xf numFmtId="0" fontId="13" fillId="6" borderId="8" xfId="0" applyFont="1" applyFill="1" applyBorder="1" applyAlignment="1" applyProtection="1">
      <alignment horizontal="center" vertical="center"/>
      <protection locked="0"/>
    </xf>
    <xf numFmtId="0" fontId="13" fillId="6"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0" fontId="13" fillId="0" borderId="9" xfId="0" applyFont="1" applyBorder="1" applyAlignment="1" applyProtection="1">
      <alignment horizontal="center" vertical="center"/>
      <protection hidden="1"/>
    </xf>
    <xf numFmtId="0" fontId="13" fillId="0" borderId="5"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164" fontId="4" fillId="0" borderId="20" xfId="0" applyNumberFormat="1" applyFont="1" applyBorder="1" applyAlignment="1" applyProtection="1">
      <alignment horizontal="center" vertical="center"/>
      <protection hidden="1"/>
    </xf>
    <xf numFmtId="164" fontId="5" fillId="0" borderId="20" xfId="0"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5" fillId="6" borderId="5" xfId="0" applyFont="1" applyFill="1" applyBorder="1" applyAlignment="1" applyProtection="1">
      <alignment horizontal="center" vertical="center"/>
      <protection locked="0"/>
    </xf>
    <xf numFmtId="0" fontId="5" fillId="6" borderId="29"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3" fillId="6" borderId="17" xfId="0" applyFont="1" applyFill="1" applyBorder="1" applyAlignment="1" applyProtection="1">
      <alignment horizontal="left" vertical="center" indent="1"/>
      <protection locked="0"/>
    </xf>
    <xf numFmtId="0" fontId="3" fillId="6" borderId="18" xfId="0" applyFont="1" applyFill="1" applyBorder="1" applyAlignment="1" applyProtection="1">
      <alignment horizontal="left" vertical="center" indent="1"/>
      <protection locked="0"/>
    </xf>
    <xf numFmtId="0" fontId="5" fillId="0" borderId="26" xfId="0" applyFont="1" applyBorder="1" applyAlignment="1">
      <alignment horizontal="left" vertical="center"/>
    </xf>
    <xf numFmtId="0" fontId="5" fillId="0" borderId="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6" borderId="26" xfId="0" applyFont="1" applyFill="1" applyBorder="1" applyAlignment="1" applyProtection="1">
      <alignment horizontal="left" vertical="center" indent="1"/>
      <protection locked="0"/>
    </xf>
    <xf numFmtId="0" fontId="5" fillId="6" borderId="6" xfId="0" applyFont="1" applyFill="1" applyBorder="1" applyAlignment="1" applyProtection="1">
      <alignment horizontal="left" vertical="center" indent="1"/>
      <protection locked="0"/>
    </xf>
    <xf numFmtId="0" fontId="5" fillId="6" borderId="21" xfId="0" applyFont="1" applyFill="1" applyBorder="1" applyAlignment="1" applyProtection="1">
      <alignment horizontal="left" vertical="center" indent="1"/>
      <protection locked="0"/>
    </xf>
    <xf numFmtId="0" fontId="5" fillId="6" borderId="23" xfId="0" applyFont="1" applyFill="1" applyBorder="1" applyAlignment="1" applyProtection="1">
      <alignment horizontal="left" vertical="center" indent="1"/>
      <protection locked="0"/>
    </xf>
    <xf numFmtId="0" fontId="3" fillId="0" borderId="2" xfId="0" applyFont="1" applyBorder="1" applyAlignment="1">
      <alignment horizontal="left" vertical="center"/>
    </xf>
    <xf numFmtId="0" fontId="3" fillId="0" borderId="18" xfId="0" applyFont="1" applyBorder="1" applyAlignment="1">
      <alignment horizontal="left" vertical="center"/>
    </xf>
    <xf numFmtId="0" fontId="5" fillId="0" borderId="7" xfId="0" applyFont="1" applyBorder="1" applyAlignment="1">
      <alignment horizontal="left" vertical="center"/>
    </xf>
    <xf numFmtId="0" fontId="5" fillId="0" borderId="19" xfId="0" applyFont="1" applyBorder="1" applyAlignment="1">
      <alignment horizontal="left" vertical="center"/>
    </xf>
    <xf numFmtId="0" fontId="8" fillId="6" borderId="24" xfId="0" applyFont="1" applyFill="1" applyBorder="1" applyAlignment="1" applyProtection="1">
      <alignment horizontal="left" vertical="center" indent="1"/>
      <protection locked="0"/>
    </xf>
    <xf numFmtId="0" fontId="8" fillId="6" borderId="25" xfId="0" applyFont="1" applyFill="1" applyBorder="1" applyAlignment="1" applyProtection="1">
      <alignment horizontal="left" vertical="center" indent="1"/>
      <protection locked="0"/>
    </xf>
    <xf numFmtId="0" fontId="9" fillId="0" borderId="0" xfId="0" applyFont="1" applyAlignment="1">
      <alignment vertical="center" wrapText="1"/>
    </xf>
    <xf numFmtId="0" fontId="9" fillId="0" borderId="0" xfId="0" applyFont="1" applyAlignment="1">
      <alignment horizontal="left" vertical="center" wrapText="1"/>
    </xf>
    <xf numFmtId="0" fontId="14" fillId="0" borderId="0" xfId="0" applyFont="1" applyAlignment="1">
      <alignment horizontal="left" vertical="center" wrapText="1"/>
    </xf>
    <xf numFmtId="0" fontId="9" fillId="0" borderId="0" xfId="0" applyFont="1" applyAlignment="1">
      <alignment vertical="center"/>
    </xf>
    <xf numFmtId="0" fontId="14" fillId="0" borderId="0" xfId="0" applyFont="1" applyAlignment="1">
      <alignment vertical="center" wrapText="1"/>
    </xf>
  </cellXfs>
  <cellStyles count="1">
    <cellStyle name="Standaard" xfId="0" builtinId="0"/>
  </cellStyles>
  <dxfs count="0"/>
  <tableStyles count="0" defaultTableStyle="TableStyleMedium2" defaultPivotStyle="PivotStyleLight16"/>
  <colors>
    <mruColors>
      <color rgb="FF00CC66"/>
      <color rgb="FF00FF00"/>
      <color rgb="FFFCEA04"/>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D1A8-19ED-4BB3-95A6-EA5DA2BDB9CE}">
  <sheetPr>
    <pageSetUpPr fitToPage="1"/>
  </sheetPr>
  <dimension ref="A1:Q56"/>
  <sheetViews>
    <sheetView tabSelected="1" zoomScale="70" zoomScaleNormal="70" workbookViewId="0">
      <selection activeCell="O12" sqref="O12"/>
    </sheetView>
  </sheetViews>
  <sheetFormatPr defaultRowHeight="13.8" x14ac:dyDescent="0.3"/>
  <cols>
    <col min="1" max="1" width="42.33203125" style="7" customWidth="1"/>
    <col min="2" max="2" width="31.21875" style="7" customWidth="1"/>
    <col min="3" max="3" width="39" style="7" bestFit="1" customWidth="1"/>
    <col min="4" max="4" width="26.21875" style="7" customWidth="1"/>
    <col min="5" max="5" width="15.44140625" style="7" hidden="1" customWidth="1"/>
    <col min="6" max="6" width="46.21875" style="7" bestFit="1" customWidth="1"/>
    <col min="7" max="7" width="20.88671875" style="12" customWidth="1"/>
    <col min="8" max="8" width="26.88671875" style="7" customWidth="1"/>
    <col min="9" max="9" width="8.88671875" style="7" hidden="1" customWidth="1"/>
    <col min="10" max="10" width="11.109375" style="7" hidden="1" customWidth="1"/>
    <col min="11" max="16384" width="8.88671875" style="7"/>
  </cols>
  <sheetData>
    <row r="1" spans="1:10" ht="31.8" thickBot="1" x14ac:dyDescent="0.35">
      <c r="A1" s="71" t="s">
        <v>49</v>
      </c>
      <c r="B1" s="72"/>
      <c r="C1" s="72"/>
      <c r="D1" s="72"/>
      <c r="E1" s="72"/>
      <c r="F1" s="72"/>
      <c r="G1" s="72"/>
      <c r="H1" s="73"/>
    </row>
    <row r="2" spans="1:10" s="41" customFormat="1" ht="25.05" customHeight="1" thickBot="1" x14ac:dyDescent="0.35">
      <c r="A2" s="84" t="s">
        <v>99</v>
      </c>
      <c r="B2" s="85"/>
      <c r="C2" s="74"/>
      <c r="D2" s="75"/>
      <c r="E2" s="53"/>
      <c r="F2" s="57" t="s">
        <v>45</v>
      </c>
      <c r="G2" s="58">
        <v>15</v>
      </c>
      <c r="H2" s="56" t="s">
        <v>54</v>
      </c>
    </row>
    <row r="3" spans="1:10" s="41" customFormat="1" ht="25.05" customHeight="1" x14ac:dyDescent="0.3">
      <c r="A3" s="76" t="s">
        <v>55</v>
      </c>
      <c r="B3" s="77"/>
      <c r="C3" s="80"/>
      <c r="D3" s="81"/>
      <c r="E3" s="53"/>
      <c r="F3" s="54"/>
      <c r="G3" s="55"/>
      <c r="H3" s="44"/>
    </row>
    <row r="4" spans="1:10" s="41" customFormat="1" ht="25.05" customHeight="1" x14ac:dyDescent="0.3">
      <c r="A4" s="86" t="s">
        <v>56</v>
      </c>
      <c r="B4" s="87"/>
      <c r="C4" s="80"/>
      <c r="D4" s="81"/>
      <c r="E4" s="53"/>
      <c r="F4" s="54"/>
      <c r="G4" s="55"/>
      <c r="H4" s="44"/>
    </row>
    <row r="5" spans="1:10" s="41" customFormat="1" ht="25.05" customHeight="1" thickBot="1" x14ac:dyDescent="0.35">
      <c r="A5" s="78" t="s">
        <v>58</v>
      </c>
      <c r="B5" s="79"/>
      <c r="C5" s="82"/>
      <c r="D5" s="83"/>
      <c r="E5" s="53"/>
      <c r="F5" s="54"/>
      <c r="G5" s="55"/>
      <c r="H5" s="44"/>
    </row>
    <row r="6" spans="1:10" s="41" customFormat="1" ht="10.050000000000001" customHeight="1" thickBot="1" x14ac:dyDescent="0.35">
      <c r="A6" s="40"/>
      <c r="F6" s="42"/>
      <c r="G6" s="43"/>
      <c r="H6" s="44"/>
    </row>
    <row r="7" spans="1:10" s="41" customFormat="1" ht="24.6" customHeight="1" thickBot="1" x14ac:dyDescent="0.35">
      <c r="A7" s="45" t="s">
        <v>50</v>
      </c>
      <c r="B7" s="46" t="s">
        <v>97</v>
      </c>
      <c r="C7" s="56" t="s">
        <v>96</v>
      </c>
      <c r="D7" s="88"/>
      <c r="E7" s="88"/>
      <c r="F7" s="88"/>
      <c r="G7" s="88"/>
      <c r="H7" s="89"/>
    </row>
    <row r="8" spans="1:10" s="41" customFormat="1" ht="10.050000000000001" customHeight="1" thickBot="1" x14ac:dyDescent="0.35">
      <c r="A8" s="40"/>
      <c r="F8" s="42"/>
      <c r="G8" s="43"/>
      <c r="H8" s="44"/>
    </row>
    <row r="9" spans="1:10" ht="14.4" thickBot="1" x14ac:dyDescent="0.35">
      <c r="A9" s="47" t="s">
        <v>15</v>
      </c>
      <c r="B9" s="48" t="s">
        <v>16</v>
      </c>
      <c r="C9" s="48" t="s">
        <v>42</v>
      </c>
      <c r="D9" s="48" t="s">
        <v>17</v>
      </c>
      <c r="E9" s="49" t="s">
        <v>46</v>
      </c>
      <c r="F9" s="49" t="s">
        <v>43</v>
      </c>
      <c r="G9" s="50" t="s">
        <v>37</v>
      </c>
      <c r="H9" s="51" t="s">
        <v>44</v>
      </c>
      <c r="I9" s="52" t="s">
        <v>47</v>
      </c>
      <c r="J9" s="52" t="s">
        <v>48</v>
      </c>
    </row>
    <row r="10" spans="1:10" x14ac:dyDescent="0.3">
      <c r="A10" s="39" t="s">
        <v>0</v>
      </c>
      <c r="B10" s="35" t="s">
        <v>19</v>
      </c>
      <c r="C10" s="59"/>
      <c r="D10" s="35" t="s">
        <v>41</v>
      </c>
      <c r="E10" s="36">
        <v>170</v>
      </c>
      <c r="F10" s="62">
        <f t="shared" ref="F10:F33" si="0">E10*C10</f>
        <v>0</v>
      </c>
      <c r="G10" s="37">
        <v>136.9</v>
      </c>
      <c r="H10" s="38">
        <f>(G10*F10)/1000</f>
        <v>0</v>
      </c>
      <c r="I10" s="32">
        <v>1.33</v>
      </c>
      <c r="J10" s="32">
        <f>I10*C10</f>
        <v>0</v>
      </c>
    </row>
    <row r="11" spans="1:10" x14ac:dyDescent="0.3">
      <c r="A11" s="34" t="s">
        <v>1</v>
      </c>
      <c r="B11" s="28" t="s">
        <v>19</v>
      </c>
      <c r="C11" s="60"/>
      <c r="D11" s="28" t="s">
        <v>41</v>
      </c>
      <c r="E11" s="29">
        <v>170</v>
      </c>
      <c r="F11" s="63">
        <f t="shared" si="0"/>
        <v>0</v>
      </c>
      <c r="G11" s="30">
        <v>189.31</v>
      </c>
      <c r="H11" s="31">
        <f t="shared" ref="H11:H49" si="1">(G11*F11)/1000</f>
        <v>0</v>
      </c>
      <c r="I11" s="32">
        <v>1.33</v>
      </c>
      <c r="J11" s="32">
        <f t="shared" ref="J11:J49" si="2">I11*C11</f>
        <v>0</v>
      </c>
    </row>
    <row r="12" spans="1:10" x14ac:dyDescent="0.3">
      <c r="A12" s="34" t="s">
        <v>2</v>
      </c>
      <c r="B12" s="28" t="s">
        <v>19</v>
      </c>
      <c r="C12" s="60"/>
      <c r="D12" s="28" t="s">
        <v>35</v>
      </c>
      <c r="E12" s="29">
        <v>160</v>
      </c>
      <c r="F12" s="63">
        <f t="shared" si="0"/>
        <v>0</v>
      </c>
      <c r="G12" s="30">
        <v>172.76</v>
      </c>
      <c r="H12" s="31">
        <f t="shared" si="1"/>
        <v>0</v>
      </c>
      <c r="I12" s="32">
        <v>1.33</v>
      </c>
      <c r="J12" s="32">
        <f t="shared" si="2"/>
        <v>0</v>
      </c>
    </row>
    <row r="13" spans="1:10" x14ac:dyDescent="0.3">
      <c r="A13" s="34" t="s">
        <v>3</v>
      </c>
      <c r="B13" s="28" t="s">
        <v>19</v>
      </c>
      <c r="C13" s="60"/>
      <c r="D13" s="28" t="s">
        <v>35</v>
      </c>
      <c r="E13" s="29">
        <v>160</v>
      </c>
      <c r="F13" s="63">
        <f t="shared" si="0"/>
        <v>0</v>
      </c>
      <c r="G13" s="30">
        <v>189.31</v>
      </c>
      <c r="H13" s="31">
        <f t="shared" si="1"/>
        <v>0</v>
      </c>
      <c r="I13" s="32">
        <v>1.33</v>
      </c>
      <c r="J13" s="32">
        <f t="shared" si="2"/>
        <v>0</v>
      </c>
    </row>
    <row r="14" spans="1:10" x14ac:dyDescent="0.3">
      <c r="A14" s="34" t="s">
        <v>24</v>
      </c>
      <c r="B14" s="28" t="s">
        <v>19</v>
      </c>
      <c r="C14" s="60"/>
      <c r="D14" s="28" t="s">
        <v>41</v>
      </c>
      <c r="E14" s="29">
        <v>170</v>
      </c>
      <c r="F14" s="63">
        <f t="shared" si="0"/>
        <v>0</v>
      </c>
      <c r="G14" s="30">
        <v>137.59</v>
      </c>
      <c r="H14" s="31">
        <f t="shared" si="1"/>
        <v>0</v>
      </c>
      <c r="I14" s="32">
        <v>1.33</v>
      </c>
      <c r="J14" s="32">
        <f t="shared" si="2"/>
        <v>0</v>
      </c>
    </row>
    <row r="15" spans="1:10" x14ac:dyDescent="0.3">
      <c r="A15" s="34" t="s">
        <v>23</v>
      </c>
      <c r="B15" s="28" t="s">
        <v>19</v>
      </c>
      <c r="C15" s="60"/>
      <c r="D15" s="28" t="s">
        <v>41</v>
      </c>
      <c r="E15" s="29">
        <v>170</v>
      </c>
      <c r="F15" s="63">
        <f t="shared" si="0"/>
        <v>0</v>
      </c>
      <c r="G15" s="30">
        <v>137.59</v>
      </c>
      <c r="H15" s="31">
        <f t="shared" si="1"/>
        <v>0</v>
      </c>
      <c r="I15" s="32">
        <v>1.33</v>
      </c>
      <c r="J15" s="32">
        <f>I15*C15</f>
        <v>0</v>
      </c>
    </row>
    <row r="16" spans="1:10" s="33" customFormat="1" x14ac:dyDescent="0.3">
      <c r="A16" s="34" t="s">
        <v>92</v>
      </c>
      <c r="B16" s="28" t="s">
        <v>19</v>
      </c>
      <c r="C16" s="60"/>
      <c r="D16" s="28" t="s">
        <v>35</v>
      </c>
      <c r="E16" s="29">
        <v>160</v>
      </c>
      <c r="F16" s="63">
        <f t="shared" si="0"/>
        <v>0</v>
      </c>
      <c r="G16" s="30">
        <v>157.93</v>
      </c>
      <c r="H16" s="31">
        <f t="shared" si="1"/>
        <v>0</v>
      </c>
      <c r="I16" s="32">
        <v>1.33</v>
      </c>
      <c r="J16" s="32">
        <f>I16*C16</f>
        <v>0</v>
      </c>
    </row>
    <row r="17" spans="1:17" x14ac:dyDescent="0.3">
      <c r="A17" s="34" t="s">
        <v>25</v>
      </c>
      <c r="B17" s="28" t="s">
        <v>19</v>
      </c>
      <c r="C17" s="60"/>
      <c r="D17" s="28" t="s">
        <v>41</v>
      </c>
      <c r="E17" s="29">
        <v>170</v>
      </c>
      <c r="F17" s="63">
        <f t="shared" si="0"/>
        <v>0</v>
      </c>
      <c r="G17" s="30">
        <v>137.59</v>
      </c>
      <c r="H17" s="31">
        <f t="shared" si="1"/>
        <v>0</v>
      </c>
      <c r="I17" s="32">
        <v>1.33</v>
      </c>
      <c r="J17" s="32">
        <f>I17*C17</f>
        <v>0</v>
      </c>
    </row>
    <row r="18" spans="1:17" x14ac:dyDescent="0.3">
      <c r="A18" s="34" t="s">
        <v>4</v>
      </c>
      <c r="B18" s="28" t="s">
        <v>19</v>
      </c>
      <c r="C18" s="60"/>
      <c r="D18" s="28" t="s">
        <v>35</v>
      </c>
      <c r="E18" s="29">
        <v>160</v>
      </c>
      <c r="F18" s="63">
        <f t="shared" si="0"/>
        <v>0</v>
      </c>
      <c r="G18" s="30">
        <v>177.86</v>
      </c>
      <c r="H18" s="31">
        <f t="shared" si="1"/>
        <v>0</v>
      </c>
      <c r="I18" s="32">
        <v>1.33</v>
      </c>
      <c r="J18" s="32">
        <f>I18*C18</f>
        <v>0</v>
      </c>
    </row>
    <row r="19" spans="1:17" x14ac:dyDescent="0.3">
      <c r="A19" s="34" t="s">
        <v>12</v>
      </c>
      <c r="B19" s="28" t="s">
        <v>19</v>
      </c>
      <c r="C19" s="60"/>
      <c r="D19" s="28" t="s">
        <v>35</v>
      </c>
      <c r="E19" s="29">
        <v>160</v>
      </c>
      <c r="F19" s="63">
        <f t="shared" si="0"/>
        <v>0</v>
      </c>
      <c r="G19" s="30">
        <v>177.59</v>
      </c>
      <c r="H19" s="31">
        <f t="shared" si="1"/>
        <v>0</v>
      </c>
      <c r="I19" s="32">
        <v>1.33</v>
      </c>
      <c r="J19" s="32">
        <f t="shared" si="2"/>
        <v>0</v>
      </c>
    </row>
    <row r="20" spans="1:17" x14ac:dyDescent="0.3">
      <c r="A20" s="34" t="s">
        <v>22</v>
      </c>
      <c r="B20" s="28" t="s">
        <v>19</v>
      </c>
      <c r="C20" s="60"/>
      <c r="D20" s="28" t="s">
        <v>41</v>
      </c>
      <c r="E20" s="29">
        <v>170</v>
      </c>
      <c r="F20" s="63">
        <f t="shared" si="0"/>
        <v>0</v>
      </c>
      <c r="G20" s="30">
        <v>144.47999999999999</v>
      </c>
      <c r="H20" s="31">
        <f t="shared" si="1"/>
        <v>0</v>
      </c>
      <c r="I20" s="32">
        <v>1.33</v>
      </c>
      <c r="J20" s="32">
        <f t="shared" si="2"/>
        <v>0</v>
      </c>
      <c r="Q20" s="7" t="s">
        <v>51</v>
      </c>
    </row>
    <row r="21" spans="1:17" s="33" customFormat="1" x14ac:dyDescent="0.3">
      <c r="A21" s="34" t="s">
        <v>93</v>
      </c>
      <c r="B21" s="28" t="s">
        <v>19</v>
      </c>
      <c r="C21" s="60"/>
      <c r="D21" s="28" t="s">
        <v>41</v>
      </c>
      <c r="E21" s="29">
        <v>170</v>
      </c>
      <c r="F21" s="63">
        <f t="shared" si="0"/>
        <v>0</v>
      </c>
      <c r="G21" s="30">
        <v>137.59</v>
      </c>
      <c r="H21" s="31">
        <f t="shared" si="1"/>
        <v>0</v>
      </c>
      <c r="I21" s="32">
        <v>1.33</v>
      </c>
      <c r="J21" s="32">
        <f t="shared" si="2"/>
        <v>0</v>
      </c>
    </row>
    <row r="22" spans="1:17" s="33" customFormat="1" x14ac:dyDescent="0.3">
      <c r="A22" s="34" t="s">
        <v>94</v>
      </c>
      <c r="B22" s="28" t="s">
        <v>19</v>
      </c>
      <c r="C22" s="60"/>
      <c r="D22" s="28" t="s">
        <v>41</v>
      </c>
      <c r="E22" s="29">
        <v>170</v>
      </c>
      <c r="F22" s="63">
        <f t="shared" si="0"/>
        <v>0</v>
      </c>
      <c r="G22" s="30">
        <v>137.59</v>
      </c>
      <c r="H22" s="31">
        <f t="shared" si="1"/>
        <v>0</v>
      </c>
      <c r="I22" s="32">
        <v>1.33</v>
      </c>
      <c r="J22" s="32">
        <f t="shared" si="2"/>
        <v>0</v>
      </c>
    </row>
    <row r="23" spans="1:17" x14ac:dyDescent="0.3">
      <c r="A23" s="34" t="s">
        <v>5</v>
      </c>
      <c r="B23" s="28" t="s">
        <v>19</v>
      </c>
      <c r="C23" s="60"/>
      <c r="D23" s="28" t="s">
        <v>35</v>
      </c>
      <c r="E23" s="29">
        <v>160</v>
      </c>
      <c r="F23" s="63">
        <f t="shared" si="0"/>
        <v>0</v>
      </c>
      <c r="G23" s="30">
        <v>130.34</v>
      </c>
      <c r="H23" s="31">
        <f t="shared" si="1"/>
        <v>0</v>
      </c>
      <c r="I23" s="32">
        <v>1.33</v>
      </c>
      <c r="J23" s="32">
        <f t="shared" si="2"/>
        <v>0</v>
      </c>
    </row>
    <row r="24" spans="1:17" x14ac:dyDescent="0.3">
      <c r="A24" s="34" t="s">
        <v>6</v>
      </c>
      <c r="B24" s="28" t="s">
        <v>19</v>
      </c>
      <c r="C24" s="60"/>
      <c r="D24" s="28" t="s">
        <v>41</v>
      </c>
      <c r="E24" s="29">
        <v>170</v>
      </c>
      <c r="F24" s="63">
        <f t="shared" si="0"/>
        <v>0</v>
      </c>
      <c r="G24" s="30">
        <v>157.93</v>
      </c>
      <c r="H24" s="31">
        <f t="shared" si="1"/>
        <v>0</v>
      </c>
      <c r="I24" s="32">
        <v>1.33</v>
      </c>
      <c r="J24" s="32">
        <f t="shared" si="2"/>
        <v>0</v>
      </c>
    </row>
    <row r="25" spans="1:17" x14ac:dyDescent="0.3">
      <c r="A25" s="34" t="s">
        <v>7</v>
      </c>
      <c r="B25" s="28" t="s">
        <v>19</v>
      </c>
      <c r="C25" s="60"/>
      <c r="D25" s="28" t="s">
        <v>35</v>
      </c>
      <c r="E25" s="29">
        <v>160</v>
      </c>
      <c r="F25" s="63">
        <f t="shared" si="0"/>
        <v>0</v>
      </c>
      <c r="G25" s="30">
        <v>134.19999999999999</v>
      </c>
      <c r="H25" s="31">
        <f t="shared" si="1"/>
        <v>0</v>
      </c>
      <c r="I25" s="32">
        <v>1.33</v>
      </c>
      <c r="J25" s="32">
        <f t="shared" si="2"/>
        <v>0</v>
      </c>
    </row>
    <row r="26" spans="1:17" x14ac:dyDescent="0.3">
      <c r="A26" s="34" t="s">
        <v>8</v>
      </c>
      <c r="B26" s="28" t="s">
        <v>19</v>
      </c>
      <c r="C26" s="60"/>
      <c r="D26" s="28" t="s">
        <v>41</v>
      </c>
      <c r="E26" s="29">
        <v>170</v>
      </c>
      <c r="F26" s="63">
        <f t="shared" si="0"/>
        <v>0</v>
      </c>
      <c r="G26" s="30">
        <v>177.59</v>
      </c>
      <c r="H26" s="31">
        <f t="shared" si="1"/>
        <v>0</v>
      </c>
      <c r="I26" s="32">
        <v>1.33</v>
      </c>
      <c r="J26" s="32">
        <f t="shared" si="2"/>
        <v>0</v>
      </c>
    </row>
    <row r="27" spans="1:17" x14ac:dyDescent="0.3">
      <c r="A27" s="34" t="s">
        <v>9</v>
      </c>
      <c r="B27" s="28" t="s">
        <v>19</v>
      </c>
      <c r="C27" s="60"/>
      <c r="D27" s="28" t="s">
        <v>41</v>
      </c>
      <c r="E27" s="29">
        <v>170</v>
      </c>
      <c r="F27" s="63">
        <f t="shared" si="0"/>
        <v>0</v>
      </c>
      <c r="G27" s="30">
        <v>137.59</v>
      </c>
      <c r="H27" s="31">
        <f t="shared" si="1"/>
        <v>0</v>
      </c>
      <c r="I27" s="32">
        <v>1.33</v>
      </c>
      <c r="J27" s="32">
        <f t="shared" si="2"/>
        <v>0</v>
      </c>
    </row>
    <row r="28" spans="1:17" x14ac:dyDescent="0.3">
      <c r="A28" s="34" t="s">
        <v>10</v>
      </c>
      <c r="B28" s="28" t="s">
        <v>19</v>
      </c>
      <c r="C28" s="60"/>
      <c r="D28" s="28" t="s">
        <v>35</v>
      </c>
      <c r="E28" s="29">
        <v>160</v>
      </c>
      <c r="F28" s="63">
        <f t="shared" si="0"/>
        <v>0</v>
      </c>
      <c r="G28" s="30">
        <v>157.93</v>
      </c>
      <c r="H28" s="31">
        <f t="shared" si="1"/>
        <v>0</v>
      </c>
      <c r="I28" s="32">
        <v>1.33</v>
      </c>
      <c r="J28" s="32">
        <f t="shared" si="2"/>
        <v>0</v>
      </c>
    </row>
    <row r="29" spans="1:17" x14ac:dyDescent="0.3">
      <c r="A29" s="34" t="s">
        <v>11</v>
      </c>
      <c r="B29" s="28" t="s">
        <v>19</v>
      </c>
      <c r="C29" s="60"/>
      <c r="D29" s="28" t="s">
        <v>35</v>
      </c>
      <c r="E29" s="29">
        <v>160</v>
      </c>
      <c r="F29" s="63">
        <f t="shared" si="0"/>
        <v>0</v>
      </c>
      <c r="G29" s="30">
        <v>189.31</v>
      </c>
      <c r="H29" s="31">
        <f t="shared" si="1"/>
        <v>0</v>
      </c>
      <c r="I29" s="32">
        <v>1.33</v>
      </c>
      <c r="J29" s="32">
        <f t="shared" si="2"/>
        <v>0</v>
      </c>
    </row>
    <row r="30" spans="1:17" x14ac:dyDescent="0.3">
      <c r="A30" s="34" t="s">
        <v>21</v>
      </c>
      <c r="B30" s="28" t="s">
        <v>19</v>
      </c>
      <c r="C30" s="60"/>
      <c r="D30" s="28" t="s">
        <v>35</v>
      </c>
      <c r="E30" s="29">
        <v>160</v>
      </c>
      <c r="F30" s="63">
        <f t="shared" si="0"/>
        <v>0</v>
      </c>
      <c r="G30" s="30">
        <v>189.31</v>
      </c>
      <c r="H30" s="31">
        <f t="shared" si="1"/>
        <v>0</v>
      </c>
      <c r="I30" s="32">
        <v>1.33</v>
      </c>
      <c r="J30" s="32">
        <f t="shared" si="2"/>
        <v>0</v>
      </c>
    </row>
    <row r="31" spans="1:17" x14ac:dyDescent="0.3">
      <c r="A31" s="34" t="s">
        <v>26</v>
      </c>
      <c r="B31" s="28" t="s">
        <v>19</v>
      </c>
      <c r="C31" s="60"/>
      <c r="D31" s="28" t="s">
        <v>41</v>
      </c>
      <c r="E31" s="29">
        <v>170</v>
      </c>
      <c r="F31" s="63">
        <f t="shared" si="0"/>
        <v>0</v>
      </c>
      <c r="G31" s="30">
        <v>137.59</v>
      </c>
      <c r="H31" s="31">
        <f t="shared" si="1"/>
        <v>0</v>
      </c>
      <c r="I31" s="32">
        <v>1.33</v>
      </c>
      <c r="J31" s="32">
        <f t="shared" si="2"/>
        <v>0</v>
      </c>
    </row>
    <row r="32" spans="1:17" s="33" customFormat="1" x14ac:dyDescent="0.3">
      <c r="A32" s="34" t="s">
        <v>95</v>
      </c>
      <c r="B32" s="28" t="s">
        <v>19</v>
      </c>
      <c r="C32" s="60"/>
      <c r="D32" s="28" t="s">
        <v>35</v>
      </c>
      <c r="E32" s="29">
        <v>160</v>
      </c>
      <c r="F32" s="63">
        <f t="shared" si="0"/>
        <v>0</v>
      </c>
      <c r="G32" s="30">
        <v>137.59</v>
      </c>
      <c r="H32" s="31">
        <f t="shared" si="1"/>
        <v>0</v>
      </c>
      <c r="I32" s="32">
        <v>1.33</v>
      </c>
      <c r="J32" s="32">
        <f t="shared" si="2"/>
        <v>0</v>
      </c>
    </row>
    <row r="33" spans="1:10" x14ac:dyDescent="0.3">
      <c r="A33" s="34" t="s">
        <v>20</v>
      </c>
      <c r="B33" s="28" t="s">
        <v>19</v>
      </c>
      <c r="C33" s="60"/>
      <c r="D33" s="28" t="s">
        <v>35</v>
      </c>
      <c r="E33" s="29">
        <v>160</v>
      </c>
      <c r="F33" s="63">
        <f t="shared" si="0"/>
        <v>0</v>
      </c>
      <c r="G33" s="30">
        <v>226.9</v>
      </c>
      <c r="H33" s="31">
        <f t="shared" si="1"/>
        <v>0</v>
      </c>
      <c r="I33" s="32">
        <v>1.33</v>
      </c>
      <c r="J33" s="32">
        <f t="shared" si="2"/>
        <v>0</v>
      </c>
    </row>
    <row r="34" spans="1:10" s="33" customFormat="1" x14ac:dyDescent="0.3">
      <c r="A34" s="34" t="s">
        <v>91</v>
      </c>
      <c r="B34" s="28" t="s">
        <v>19</v>
      </c>
      <c r="C34" s="60"/>
      <c r="D34" s="28" t="s">
        <v>35</v>
      </c>
      <c r="E34" s="29">
        <v>160</v>
      </c>
      <c r="F34" s="63">
        <f>E34*C34</f>
        <v>0</v>
      </c>
      <c r="G34" s="30">
        <v>189.31</v>
      </c>
      <c r="H34" s="31">
        <f t="shared" si="1"/>
        <v>0</v>
      </c>
      <c r="I34" s="32">
        <v>1.33</v>
      </c>
      <c r="J34" s="32">
        <f t="shared" si="2"/>
        <v>0</v>
      </c>
    </row>
    <row r="35" spans="1:10" ht="10.050000000000001" customHeight="1" x14ac:dyDescent="0.3">
      <c r="A35" s="3"/>
      <c r="B35" s="27"/>
      <c r="C35" s="4"/>
      <c r="D35" s="4"/>
      <c r="E35" s="22"/>
      <c r="F35" s="22"/>
      <c r="G35" s="26"/>
      <c r="H35" s="23"/>
    </row>
    <row r="36" spans="1:10" x14ac:dyDescent="0.3">
      <c r="A36" s="3" t="s">
        <v>14</v>
      </c>
      <c r="B36" s="24" t="s">
        <v>13</v>
      </c>
      <c r="C36" s="61"/>
      <c r="D36" s="4" t="s">
        <v>36</v>
      </c>
      <c r="E36" s="22">
        <v>28</v>
      </c>
      <c r="F36" s="64">
        <f t="shared" ref="F36:F46" si="3">E36*C36</f>
        <v>0</v>
      </c>
      <c r="G36" s="26">
        <v>3100</v>
      </c>
      <c r="H36" s="23">
        <f t="shared" si="1"/>
        <v>0</v>
      </c>
      <c r="I36" s="7">
        <v>5.33</v>
      </c>
      <c r="J36" s="7">
        <f t="shared" si="2"/>
        <v>0</v>
      </c>
    </row>
    <row r="37" spans="1:10" x14ac:dyDescent="0.3">
      <c r="A37" s="3" t="s">
        <v>27</v>
      </c>
      <c r="B37" s="24" t="s">
        <v>13</v>
      </c>
      <c r="C37" s="61"/>
      <c r="D37" s="4" t="s">
        <v>36</v>
      </c>
      <c r="E37" s="22">
        <v>28</v>
      </c>
      <c r="F37" s="64">
        <f t="shared" si="3"/>
        <v>0</v>
      </c>
      <c r="G37" s="26">
        <v>1950</v>
      </c>
      <c r="H37" s="23">
        <f t="shared" si="1"/>
        <v>0</v>
      </c>
      <c r="I37" s="7">
        <v>5.33</v>
      </c>
      <c r="J37" s="7">
        <f t="shared" si="2"/>
        <v>0</v>
      </c>
    </row>
    <row r="38" spans="1:10" x14ac:dyDescent="0.3">
      <c r="A38" s="3" t="s">
        <v>28</v>
      </c>
      <c r="B38" s="24" t="s">
        <v>13</v>
      </c>
      <c r="C38" s="61"/>
      <c r="D38" s="4" t="s">
        <v>36</v>
      </c>
      <c r="E38" s="22">
        <v>28</v>
      </c>
      <c r="F38" s="64">
        <f t="shared" si="3"/>
        <v>0</v>
      </c>
      <c r="G38" s="26">
        <v>4200</v>
      </c>
      <c r="H38" s="23">
        <f t="shared" si="1"/>
        <v>0</v>
      </c>
      <c r="I38" s="7">
        <v>5.33</v>
      </c>
      <c r="J38" s="7">
        <f t="shared" si="2"/>
        <v>0</v>
      </c>
    </row>
    <row r="39" spans="1:10" x14ac:dyDescent="0.3">
      <c r="A39" s="3" t="s">
        <v>57</v>
      </c>
      <c r="B39" s="24" t="s">
        <v>13</v>
      </c>
      <c r="C39" s="61"/>
      <c r="D39" s="4" t="s">
        <v>36</v>
      </c>
      <c r="E39" s="22">
        <v>28</v>
      </c>
      <c r="F39" s="64">
        <f t="shared" si="3"/>
        <v>0</v>
      </c>
      <c r="G39" s="26">
        <v>4200</v>
      </c>
      <c r="H39" s="23">
        <f t="shared" si="1"/>
        <v>0</v>
      </c>
      <c r="I39" s="7">
        <v>5.33</v>
      </c>
      <c r="J39" s="7">
        <f t="shared" si="2"/>
        <v>0</v>
      </c>
    </row>
    <row r="40" spans="1:10" x14ac:dyDescent="0.3">
      <c r="A40" s="3" t="s">
        <v>29</v>
      </c>
      <c r="B40" s="24" t="s">
        <v>13</v>
      </c>
      <c r="C40" s="61"/>
      <c r="D40" s="4" t="s">
        <v>36</v>
      </c>
      <c r="E40" s="22">
        <v>28</v>
      </c>
      <c r="F40" s="64">
        <f t="shared" si="3"/>
        <v>0</v>
      </c>
      <c r="G40" s="25">
        <v>2850</v>
      </c>
      <c r="H40" s="23">
        <f t="shared" si="1"/>
        <v>0</v>
      </c>
      <c r="I40" s="7">
        <v>5.33</v>
      </c>
      <c r="J40" s="7">
        <f t="shared" si="2"/>
        <v>0</v>
      </c>
    </row>
    <row r="41" spans="1:10" x14ac:dyDescent="0.3">
      <c r="A41" s="3" t="s">
        <v>30</v>
      </c>
      <c r="B41" s="24" t="s">
        <v>13</v>
      </c>
      <c r="C41" s="61"/>
      <c r="D41" s="4" t="s">
        <v>36</v>
      </c>
      <c r="E41" s="22">
        <v>28</v>
      </c>
      <c r="F41" s="64">
        <f t="shared" si="3"/>
        <v>0</v>
      </c>
      <c r="G41" s="25">
        <v>2850</v>
      </c>
      <c r="H41" s="23">
        <f t="shared" si="1"/>
        <v>0</v>
      </c>
      <c r="I41" s="7">
        <v>5.33</v>
      </c>
      <c r="J41" s="7">
        <f t="shared" si="2"/>
        <v>0</v>
      </c>
    </row>
    <row r="42" spans="1:10" x14ac:dyDescent="0.3">
      <c r="A42" s="3" t="s">
        <v>31</v>
      </c>
      <c r="B42" s="24" t="s">
        <v>13</v>
      </c>
      <c r="C42" s="61"/>
      <c r="D42" s="4" t="s">
        <v>36</v>
      </c>
      <c r="E42" s="22">
        <v>28</v>
      </c>
      <c r="F42" s="64">
        <f t="shared" si="3"/>
        <v>0</v>
      </c>
      <c r="G42" s="25">
        <v>2850</v>
      </c>
      <c r="H42" s="23">
        <f t="shared" si="1"/>
        <v>0</v>
      </c>
      <c r="I42" s="7">
        <v>5.33</v>
      </c>
      <c r="J42" s="7">
        <f t="shared" si="2"/>
        <v>0</v>
      </c>
    </row>
    <row r="43" spans="1:10" x14ac:dyDescent="0.3">
      <c r="A43" s="3" t="s">
        <v>18</v>
      </c>
      <c r="B43" s="24" t="s">
        <v>13</v>
      </c>
      <c r="C43" s="61"/>
      <c r="D43" s="4" t="s">
        <v>36</v>
      </c>
      <c r="E43" s="22">
        <v>28</v>
      </c>
      <c r="F43" s="64">
        <f t="shared" si="3"/>
        <v>0</v>
      </c>
      <c r="G43" s="25">
        <v>2850</v>
      </c>
      <c r="H43" s="23">
        <f t="shared" si="1"/>
        <v>0</v>
      </c>
      <c r="I43" s="7">
        <v>5.33</v>
      </c>
      <c r="J43" s="7">
        <f t="shared" si="2"/>
        <v>0</v>
      </c>
    </row>
    <row r="44" spans="1:10" x14ac:dyDescent="0.3">
      <c r="A44" s="3" t="s">
        <v>32</v>
      </c>
      <c r="B44" s="24" t="s">
        <v>13</v>
      </c>
      <c r="C44" s="61"/>
      <c r="D44" s="4" t="s">
        <v>36</v>
      </c>
      <c r="E44" s="22">
        <v>28</v>
      </c>
      <c r="F44" s="64">
        <f t="shared" si="3"/>
        <v>0</v>
      </c>
      <c r="G44" s="25">
        <v>3350</v>
      </c>
      <c r="H44" s="23">
        <f t="shared" si="1"/>
        <v>0</v>
      </c>
      <c r="I44" s="7">
        <v>5.33</v>
      </c>
      <c r="J44" s="7">
        <f t="shared" si="2"/>
        <v>0</v>
      </c>
    </row>
    <row r="45" spans="1:10" x14ac:dyDescent="0.3">
      <c r="A45" s="3" t="s">
        <v>33</v>
      </c>
      <c r="B45" s="24" t="s">
        <v>13</v>
      </c>
      <c r="C45" s="61"/>
      <c r="D45" s="4" t="s">
        <v>36</v>
      </c>
      <c r="E45" s="22">
        <v>28</v>
      </c>
      <c r="F45" s="64">
        <f t="shared" si="3"/>
        <v>0</v>
      </c>
      <c r="G45" s="25">
        <v>2550</v>
      </c>
      <c r="H45" s="23">
        <f t="shared" si="1"/>
        <v>0</v>
      </c>
      <c r="I45" s="7">
        <v>5.33</v>
      </c>
      <c r="J45" s="7">
        <f t="shared" si="2"/>
        <v>0</v>
      </c>
    </row>
    <row r="46" spans="1:10" x14ac:dyDescent="0.3">
      <c r="A46" s="3" t="s">
        <v>34</v>
      </c>
      <c r="B46" s="24" t="s">
        <v>13</v>
      </c>
      <c r="C46" s="61"/>
      <c r="D46" s="4" t="s">
        <v>36</v>
      </c>
      <c r="E46" s="22">
        <v>28</v>
      </c>
      <c r="F46" s="64">
        <f t="shared" si="3"/>
        <v>0</v>
      </c>
      <c r="G46" s="25">
        <v>2550</v>
      </c>
      <c r="H46" s="23">
        <f t="shared" si="1"/>
        <v>0</v>
      </c>
      <c r="I46" s="7">
        <v>5.33</v>
      </c>
      <c r="J46" s="7">
        <f t="shared" si="2"/>
        <v>0</v>
      </c>
    </row>
    <row r="47" spans="1:10" ht="10.050000000000001" customHeight="1" x14ac:dyDescent="0.3">
      <c r="A47" s="3"/>
      <c r="B47" s="4"/>
      <c r="C47" s="4"/>
      <c r="D47" s="4"/>
      <c r="E47" s="4"/>
      <c r="F47" s="64"/>
      <c r="G47" s="5"/>
      <c r="H47" s="23"/>
    </row>
    <row r="48" spans="1:10" x14ac:dyDescent="0.3">
      <c r="A48" s="3" t="s">
        <v>38</v>
      </c>
      <c r="B48" s="24" t="s">
        <v>19</v>
      </c>
      <c r="C48" s="61"/>
      <c r="D48" s="4" t="s">
        <v>39</v>
      </c>
      <c r="E48" s="4">
        <v>176</v>
      </c>
      <c r="F48" s="64">
        <f>E48*C48</f>
        <v>0</v>
      </c>
      <c r="G48" s="5">
        <v>25</v>
      </c>
      <c r="H48" s="23">
        <f t="shared" si="1"/>
        <v>0</v>
      </c>
      <c r="I48" s="7">
        <v>1.33</v>
      </c>
      <c r="J48" s="7">
        <f t="shared" si="2"/>
        <v>0</v>
      </c>
    </row>
    <row r="49" spans="1:10" x14ac:dyDescent="0.3">
      <c r="A49" s="3" t="s">
        <v>38</v>
      </c>
      <c r="B49" s="24" t="s">
        <v>13</v>
      </c>
      <c r="C49" s="61"/>
      <c r="D49" s="4" t="s">
        <v>40</v>
      </c>
      <c r="E49" s="4">
        <v>24</v>
      </c>
      <c r="F49" s="64">
        <f>E49*C49</f>
        <v>0</v>
      </c>
      <c r="G49" s="5">
        <v>225</v>
      </c>
      <c r="H49" s="23">
        <f t="shared" si="1"/>
        <v>0</v>
      </c>
      <c r="I49" s="7">
        <v>1.33</v>
      </c>
      <c r="J49" s="7">
        <f t="shared" si="2"/>
        <v>0</v>
      </c>
    </row>
    <row r="50" spans="1:10" x14ac:dyDescent="0.3">
      <c r="A50" s="3"/>
      <c r="B50" s="4"/>
      <c r="C50" s="4"/>
      <c r="D50" s="4"/>
      <c r="E50" s="4"/>
      <c r="F50" s="4"/>
      <c r="G50" s="5"/>
      <c r="H50" s="6"/>
    </row>
    <row r="51" spans="1:10" ht="14.4" thickBot="1" x14ac:dyDescent="0.35">
      <c r="A51" s="8"/>
      <c r="B51" s="9"/>
      <c r="C51" s="9"/>
      <c r="D51" s="9"/>
      <c r="E51" s="9"/>
      <c r="F51" s="9"/>
      <c r="G51" s="10" t="s">
        <v>98</v>
      </c>
      <c r="H51" s="65">
        <f>SUM(H10:H50)</f>
        <v>0</v>
      </c>
    </row>
    <row r="52" spans="1:10" ht="24.6" customHeight="1" thickTop="1" x14ac:dyDescent="0.3">
      <c r="A52" s="11" t="s">
        <v>52</v>
      </c>
      <c r="B52" s="67">
        <f>CEILING(C52/100,1)</f>
        <v>0</v>
      </c>
      <c r="C52" s="68">
        <f>SUM(J10:J49)</f>
        <v>0</v>
      </c>
      <c r="D52" s="7" t="s">
        <v>47</v>
      </c>
      <c r="H52" s="13"/>
    </row>
    <row r="53" spans="1:10" ht="10.050000000000001" customHeight="1" x14ac:dyDescent="0.3">
      <c r="A53" s="8"/>
      <c r="H53" s="13"/>
    </row>
    <row r="54" spans="1:10" s="14" customFormat="1" ht="24.6" customHeight="1" thickBot="1" x14ac:dyDescent="0.35">
      <c r="A54" s="11" t="s">
        <v>59</v>
      </c>
      <c r="B54" s="69"/>
      <c r="C54" s="70"/>
      <c r="G54" s="15" t="s">
        <v>53</v>
      </c>
      <c r="H54" s="66">
        <f>H51</f>
        <v>0</v>
      </c>
    </row>
    <row r="55" spans="1:10" s="14" customFormat="1" ht="15.6" hidden="1" customHeight="1" thickTop="1" x14ac:dyDescent="0.3">
      <c r="A55" s="16" t="s">
        <v>89</v>
      </c>
      <c r="G55" s="15"/>
      <c r="H55" s="17"/>
    </row>
    <row r="56" spans="1:10" ht="15.6" customHeight="1" thickTop="1" thickBot="1" x14ac:dyDescent="0.35">
      <c r="A56" s="18" t="s">
        <v>66</v>
      </c>
      <c r="B56" s="19"/>
      <c r="C56" s="19"/>
      <c r="D56" s="19"/>
      <c r="E56" s="19"/>
      <c r="F56" s="19"/>
      <c r="G56" s="20"/>
      <c r="H56" s="21"/>
    </row>
  </sheetData>
  <sheetProtection algorithmName="SHA-512" hashValue="krjOaWqnwgFwqPk0QeBoylMKlRpJxZH19PjIFvwQmf2lng0vPCVMC/RZDv9vIyI5tgXOMHVgM/zkm7EN/yqKHg==" saltValue="g83mXlOCpua9lzW32qXEYw==" spinCount="100000" sheet="1" objects="1" scenarios="1"/>
  <mergeCells count="11">
    <mergeCell ref="B54:C54"/>
    <mergeCell ref="A1:H1"/>
    <mergeCell ref="C2:D2"/>
    <mergeCell ref="A3:B3"/>
    <mergeCell ref="A5:B5"/>
    <mergeCell ref="C3:D3"/>
    <mergeCell ref="C5:D5"/>
    <mergeCell ref="A2:B2"/>
    <mergeCell ref="A4:B4"/>
    <mergeCell ref="C4:D4"/>
    <mergeCell ref="D7:H7"/>
  </mergeCells>
  <phoneticPr fontId="1" type="noConversion"/>
  <dataValidations count="2">
    <dataValidation allowBlank="1" showInputMessage="1" showErrorMessage="1" promptTitle="Ophalen;Bezorgen" sqref="Q28" xr:uid="{976A0FD3-E787-4EC8-8BA7-375BD76A3522}"/>
    <dataValidation type="list" allowBlank="1" sqref="G2" xr:uid="{12BF2884-C9F5-4AEE-8096-F664B7E6EBF2}">
      <formula1>"1,2,3,4,5,6,7,8,9,10,11,12,13,14,15,16,17,18,19,20,21,22,23,24,25,26,27,28,29,30,31,32,33,34,35,36,37,38,39,40,41,42,43,44,45,46,47,48,49,50,51,52"</formula1>
    </dataValidation>
  </dataValidations>
  <pageMargins left="0.7" right="0.7"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C8215-6206-450B-B81E-879838BC2C81}">
  <dimension ref="A1:I79"/>
  <sheetViews>
    <sheetView topLeftCell="A25" workbookViewId="0">
      <selection activeCell="A22" sqref="A22:I24"/>
    </sheetView>
  </sheetViews>
  <sheetFormatPr defaultRowHeight="12" x14ac:dyDescent="0.3"/>
  <cols>
    <col min="1" max="16384" width="8.88671875" style="1"/>
  </cols>
  <sheetData>
    <row r="1" spans="1:9" ht="12" customHeight="1" x14ac:dyDescent="0.3">
      <c r="A1" s="94" t="s">
        <v>90</v>
      </c>
      <c r="B1" s="94"/>
      <c r="C1" s="94"/>
      <c r="D1" s="94"/>
      <c r="E1" s="94"/>
      <c r="F1" s="94"/>
      <c r="G1" s="94"/>
      <c r="H1" s="94"/>
      <c r="I1" s="94"/>
    </row>
    <row r="2" spans="1:9" x14ac:dyDescent="0.3">
      <c r="A2" s="94"/>
      <c r="B2" s="94"/>
      <c r="C2" s="94"/>
      <c r="D2" s="94"/>
      <c r="E2" s="94"/>
      <c r="F2" s="94"/>
      <c r="G2" s="94"/>
      <c r="H2" s="94"/>
      <c r="I2" s="94"/>
    </row>
    <row r="3" spans="1:9" x14ac:dyDescent="0.3">
      <c r="A3" s="94"/>
      <c r="B3" s="94"/>
      <c r="C3" s="94"/>
      <c r="D3" s="94"/>
      <c r="E3" s="94"/>
      <c r="F3" s="94"/>
      <c r="G3" s="94"/>
      <c r="H3" s="94"/>
      <c r="I3" s="94"/>
    </row>
    <row r="5" spans="1:9" x14ac:dyDescent="0.3">
      <c r="A5" s="90" t="s">
        <v>67</v>
      </c>
      <c r="B5" s="90"/>
      <c r="C5" s="90"/>
      <c r="D5" s="90"/>
      <c r="E5" s="90"/>
      <c r="F5" s="90"/>
      <c r="G5" s="90"/>
      <c r="H5" s="90"/>
      <c r="I5" s="90"/>
    </row>
    <row r="6" spans="1:9" x14ac:dyDescent="0.3">
      <c r="A6" s="90"/>
      <c r="B6" s="90"/>
      <c r="C6" s="90"/>
      <c r="D6" s="90"/>
      <c r="E6" s="90"/>
      <c r="F6" s="90"/>
      <c r="G6" s="90"/>
      <c r="H6" s="90"/>
      <c r="I6" s="90"/>
    </row>
    <row r="7" spans="1:9" x14ac:dyDescent="0.3">
      <c r="A7" s="90"/>
      <c r="B7" s="90"/>
      <c r="C7" s="90"/>
      <c r="D7" s="90"/>
      <c r="E7" s="90"/>
      <c r="F7" s="90"/>
      <c r="G7" s="90"/>
      <c r="H7" s="90"/>
      <c r="I7" s="90"/>
    </row>
    <row r="8" spans="1:9" x14ac:dyDescent="0.3">
      <c r="A8" s="2"/>
      <c r="F8" s="1" t="s">
        <v>51</v>
      </c>
    </row>
    <row r="9" spans="1:9" x14ac:dyDescent="0.3">
      <c r="A9" s="90" t="s">
        <v>60</v>
      </c>
      <c r="B9" s="90"/>
      <c r="C9" s="90"/>
      <c r="D9" s="90"/>
      <c r="E9" s="90"/>
      <c r="F9" s="90"/>
      <c r="G9" s="90"/>
      <c r="H9" s="90"/>
      <c r="I9" s="90"/>
    </row>
    <row r="10" spans="1:9" x14ac:dyDescent="0.3">
      <c r="A10" s="90"/>
      <c r="B10" s="90"/>
      <c r="C10" s="90"/>
      <c r="D10" s="90"/>
      <c r="E10" s="90"/>
      <c r="F10" s="90"/>
      <c r="G10" s="90"/>
      <c r="H10" s="90"/>
      <c r="I10" s="90"/>
    </row>
    <row r="11" spans="1:9" x14ac:dyDescent="0.3">
      <c r="A11" s="93" t="s">
        <v>61</v>
      </c>
      <c r="B11" s="93"/>
      <c r="C11" s="93"/>
      <c r="D11" s="93"/>
      <c r="E11" s="93"/>
      <c r="F11" s="93"/>
      <c r="G11" s="93"/>
      <c r="H11" s="93"/>
      <c r="I11" s="93"/>
    </row>
    <row r="12" spans="1:9" x14ac:dyDescent="0.3">
      <c r="A12" s="2"/>
    </row>
    <row r="13" spans="1:9" x14ac:dyDescent="0.3">
      <c r="A13" s="93" t="s">
        <v>62</v>
      </c>
      <c r="B13" s="93"/>
      <c r="C13" s="93"/>
      <c r="D13" s="93"/>
      <c r="E13" s="93"/>
      <c r="F13" s="93"/>
      <c r="G13" s="93"/>
      <c r="H13" s="93"/>
      <c r="I13" s="93"/>
    </row>
    <row r="14" spans="1:9" x14ac:dyDescent="0.3">
      <c r="A14" s="90" t="s">
        <v>72</v>
      </c>
      <c r="B14" s="90"/>
      <c r="C14" s="90"/>
      <c r="D14" s="90"/>
      <c r="E14" s="90"/>
      <c r="F14" s="90"/>
      <c r="G14" s="90"/>
      <c r="H14" s="90"/>
      <c r="I14" s="90"/>
    </row>
    <row r="15" spans="1:9" x14ac:dyDescent="0.3">
      <c r="A15" s="90"/>
      <c r="B15" s="90"/>
      <c r="C15" s="90"/>
      <c r="D15" s="90"/>
      <c r="E15" s="90"/>
      <c r="F15" s="90"/>
      <c r="G15" s="90"/>
      <c r="H15" s="90"/>
      <c r="I15" s="90"/>
    </row>
    <row r="16" spans="1:9" x14ac:dyDescent="0.3">
      <c r="A16" s="2"/>
    </row>
    <row r="17" spans="1:9" x14ac:dyDescent="0.3">
      <c r="A17" s="90" t="s">
        <v>63</v>
      </c>
      <c r="B17" s="90"/>
      <c r="C17" s="90"/>
      <c r="D17" s="90"/>
      <c r="E17" s="90"/>
      <c r="F17" s="90"/>
      <c r="G17" s="90"/>
      <c r="H17" s="90"/>
      <c r="I17" s="90"/>
    </row>
    <row r="18" spans="1:9" x14ac:dyDescent="0.3">
      <c r="A18" s="90"/>
      <c r="B18" s="90"/>
      <c r="C18" s="90"/>
      <c r="D18" s="90"/>
      <c r="E18" s="90"/>
      <c r="F18" s="90"/>
      <c r="G18" s="90"/>
      <c r="H18" s="90"/>
      <c r="I18" s="90"/>
    </row>
    <row r="19" spans="1:9" x14ac:dyDescent="0.3">
      <c r="A19" s="90" t="s">
        <v>73</v>
      </c>
      <c r="B19" s="90"/>
      <c r="C19" s="90"/>
      <c r="D19" s="90"/>
      <c r="E19" s="90"/>
      <c r="F19" s="90"/>
      <c r="G19" s="90"/>
      <c r="H19" s="90"/>
      <c r="I19" s="90"/>
    </row>
    <row r="20" spans="1:9" x14ac:dyDescent="0.3">
      <c r="A20" s="90"/>
      <c r="B20" s="90"/>
      <c r="C20" s="90"/>
      <c r="D20" s="90"/>
      <c r="E20" s="90"/>
      <c r="F20" s="90"/>
      <c r="G20" s="90"/>
      <c r="H20" s="90"/>
      <c r="I20" s="90"/>
    </row>
    <row r="21" spans="1:9" x14ac:dyDescent="0.3">
      <c r="A21" s="2"/>
    </row>
    <row r="22" spans="1:9" x14ac:dyDescent="0.3">
      <c r="A22" s="90" t="s">
        <v>74</v>
      </c>
      <c r="B22" s="90"/>
      <c r="C22" s="90"/>
      <c r="D22" s="90"/>
      <c r="E22" s="90"/>
      <c r="F22" s="90"/>
      <c r="G22" s="90"/>
      <c r="H22" s="90"/>
      <c r="I22" s="90"/>
    </row>
    <row r="23" spans="1:9" x14ac:dyDescent="0.3">
      <c r="A23" s="90"/>
      <c r="B23" s="90"/>
      <c r="C23" s="90"/>
      <c r="D23" s="90"/>
      <c r="E23" s="90"/>
      <c r="F23" s="90"/>
      <c r="G23" s="90"/>
      <c r="H23" s="90"/>
      <c r="I23" s="90"/>
    </row>
    <row r="24" spans="1:9" x14ac:dyDescent="0.3">
      <c r="A24" s="90"/>
      <c r="B24" s="90"/>
      <c r="C24" s="90"/>
      <c r="D24" s="90"/>
      <c r="E24" s="90"/>
      <c r="F24" s="90"/>
      <c r="G24" s="90"/>
      <c r="H24" s="90"/>
      <c r="I24" s="90"/>
    </row>
    <row r="25" spans="1:9" x14ac:dyDescent="0.3">
      <c r="A25" s="2"/>
    </row>
    <row r="26" spans="1:9" x14ac:dyDescent="0.3">
      <c r="A26" s="90" t="s">
        <v>75</v>
      </c>
      <c r="B26" s="90"/>
      <c r="C26" s="90"/>
      <c r="D26" s="90"/>
      <c r="E26" s="90"/>
      <c r="F26" s="90"/>
      <c r="G26" s="90"/>
      <c r="H26" s="90"/>
      <c r="I26" s="90"/>
    </row>
    <row r="27" spans="1:9" x14ac:dyDescent="0.3">
      <c r="A27" s="90"/>
      <c r="B27" s="90"/>
      <c r="C27" s="90"/>
      <c r="D27" s="90"/>
      <c r="E27" s="90"/>
      <c r="F27" s="90"/>
      <c r="G27" s="90"/>
      <c r="H27" s="90"/>
      <c r="I27" s="90"/>
    </row>
    <row r="28" spans="1:9" x14ac:dyDescent="0.3">
      <c r="A28" s="90"/>
      <c r="B28" s="90"/>
      <c r="C28" s="90"/>
      <c r="D28" s="90"/>
      <c r="E28" s="90"/>
      <c r="F28" s="90"/>
      <c r="G28" s="90"/>
      <c r="H28" s="90"/>
      <c r="I28" s="90"/>
    </row>
    <row r="29" spans="1:9" x14ac:dyDescent="0.3">
      <c r="A29" s="2"/>
    </row>
    <row r="30" spans="1:9" x14ac:dyDescent="0.3">
      <c r="A30" s="90" t="s">
        <v>76</v>
      </c>
      <c r="B30" s="90"/>
      <c r="C30" s="90"/>
      <c r="D30" s="90"/>
      <c r="E30" s="90"/>
      <c r="F30" s="90"/>
      <c r="G30" s="90"/>
      <c r="H30" s="90"/>
      <c r="I30" s="90"/>
    </row>
    <row r="31" spans="1:9" x14ac:dyDescent="0.3">
      <c r="A31" s="90"/>
      <c r="B31" s="90"/>
      <c r="C31" s="90"/>
      <c r="D31" s="90"/>
      <c r="E31" s="90"/>
      <c r="F31" s="90"/>
      <c r="G31" s="90"/>
      <c r="H31" s="90"/>
      <c r="I31" s="90"/>
    </row>
    <row r="32" spans="1:9" x14ac:dyDescent="0.3">
      <c r="A32" s="90"/>
      <c r="B32" s="90"/>
      <c r="C32" s="90"/>
      <c r="D32" s="90"/>
      <c r="E32" s="90"/>
      <c r="F32" s="90"/>
      <c r="G32" s="90"/>
      <c r="H32" s="90"/>
      <c r="I32" s="90"/>
    </row>
    <row r="33" spans="1:9" x14ac:dyDescent="0.3">
      <c r="A33" s="90" t="s">
        <v>77</v>
      </c>
      <c r="B33" s="90"/>
      <c r="C33" s="90"/>
      <c r="D33" s="90"/>
      <c r="E33" s="90"/>
      <c r="F33" s="90"/>
      <c r="G33" s="90"/>
      <c r="H33" s="90"/>
      <c r="I33" s="90"/>
    </row>
    <row r="34" spans="1:9" x14ac:dyDescent="0.3">
      <c r="A34" s="90"/>
      <c r="B34" s="90"/>
      <c r="C34" s="90"/>
      <c r="D34" s="90"/>
      <c r="E34" s="90"/>
      <c r="F34" s="90"/>
      <c r="G34" s="90"/>
      <c r="H34" s="90"/>
      <c r="I34" s="90"/>
    </row>
    <row r="35" spans="1:9" x14ac:dyDescent="0.3">
      <c r="A35" s="2"/>
    </row>
    <row r="36" spans="1:9" x14ac:dyDescent="0.3">
      <c r="A36" s="90" t="s">
        <v>71</v>
      </c>
      <c r="B36" s="90"/>
      <c r="C36" s="90"/>
      <c r="D36" s="90"/>
      <c r="E36" s="90"/>
      <c r="F36" s="90"/>
      <c r="G36" s="90"/>
      <c r="H36" s="90"/>
      <c r="I36" s="90"/>
    </row>
    <row r="37" spans="1:9" x14ac:dyDescent="0.3">
      <c r="A37" s="90"/>
      <c r="B37" s="90"/>
      <c r="C37" s="90"/>
      <c r="D37" s="90"/>
      <c r="E37" s="90"/>
      <c r="F37" s="90"/>
      <c r="G37" s="90"/>
      <c r="H37" s="90"/>
      <c r="I37" s="90"/>
    </row>
    <row r="38" spans="1:9" x14ac:dyDescent="0.3">
      <c r="A38" s="90"/>
      <c r="B38" s="90"/>
      <c r="C38" s="90"/>
      <c r="D38" s="90"/>
      <c r="E38" s="90"/>
      <c r="F38" s="90"/>
      <c r="G38" s="90"/>
      <c r="H38" s="90"/>
      <c r="I38" s="90"/>
    </row>
    <row r="39" spans="1:9" x14ac:dyDescent="0.3">
      <c r="A39" s="90"/>
      <c r="B39" s="90"/>
      <c r="C39" s="90"/>
      <c r="D39" s="90"/>
      <c r="E39" s="90"/>
      <c r="F39" s="90"/>
      <c r="G39" s="90"/>
      <c r="H39" s="90"/>
      <c r="I39" s="90"/>
    </row>
    <row r="40" spans="1:9" x14ac:dyDescent="0.3">
      <c r="A40" s="2"/>
    </row>
    <row r="41" spans="1:9" x14ac:dyDescent="0.3">
      <c r="A41" s="90" t="s">
        <v>78</v>
      </c>
      <c r="B41" s="90"/>
      <c r="C41" s="90"/>
      <c r="D41" s="90"/>
      <c r="E41" s="90"/>
      <c r="F41" s="90"/>
      <c r="G41" s="90"/>
      <c r="H41" s="90"/>
      <c r="I41" s="90"/>
    </row>
    <row r="42" spans="1:9" x14ac:dyDescent="0.3">
      <c r="A42" s="90"/>
      <c r="B42" s="90"/>
      <c r="C42" s="90"/>
      <c r="D42" s="90"/>
      <c r="E42" s="90"/>
      <c r="F42" s="90"/>
      <c r="G42" s="90"/>
      <c r="H42" s="90"/>
      <c r="I42" s="90"/>
    </row>
    <row r="43" spans="1:9" x14ac:dyDescent="0.3">
      <c r="A43" s="90" t="s">
        <v>79</v>
      </c>
      <c r="B43" s="90"/>
      <c r="C43" s="90"/>
      <c r="D43" s="90"/>
      <c r="E43" s="90"/>
      <c r="F43" s="90"/>
      <c r="G43" s="90"/>
      <c r="H43" s="90"/>
      <c r="I43" s="90"/>
    </row>
    <row r="44" spans="1:9" x14ac:dyDescent="0.3">
      <c r="A44" s="90"/>
      <c r="B44" s="90"/>
      <c r="C44" s="90"/>
      <c r="D44" s="90"/>
      <c r="E44" s="90"/>
      <c r="F44" s="90"/>
      <c r="G44" s="90"/>
      <c r="H44" s="90"/>
      <c r="I44" s="90"/>
    </row>
    <row r="45" spans="1:9" x14ac:dyDescent="0.3">
      <c r="A45" s="2"/>
    </row>
    <row r="46" spans="1:9" x14ac:dyDescent="0.3">
      <c r="A46" s="90" t="s">
        <v>80</v>
      </c>
      <c r="B46" s="90"/>
      <c r="C46" s="90"/>
      <c r="D46" s="90"/>
      <c r="E46" s="90"/>
      <c r="F46" s="90"/>
      <c r="G46" s="90"/>
      <c r="H46" s="90"/>
      <c r="I46" s="90"/>
    </row>
    <row r="47" spans="1:9" x14ac:dyDescent="0.3">
      <c r="A47" s="90"/>
      <c r="B47" s="90"/>
      <c r="C47" s="90"/>
      <c r="D47" s="90"/>
      <c r="E47" s="90"/>
      <c r="F47" s="90"/>
      <c r="G47" s="90"/>
      <c r="H47" s="90"/>
      <c r="I47" s="90"/>
    </row>
    <row r="48" spans="1:9" x14ac:dyDescent="0.3">
      <c r="A48" s="90" t="s">
        <v>69</v>
      </c>
      <c r="B48" s="90"/>
      <c r="C48" s="90"/>
      <c r="D48" s="90"/>
      <c r="E48" s="90"/>
      <c r="F48" s="90"/>
      <c r="G48" s="90"/>
      <c r="H48" s="90"/>
      <c r="I48" s="90"/>
    </row>
    <row r="49" spans="1:9" x14ac:dyDescent="0.3">
      <c r="A49" s="90"/>
      <c r="B49" s="90"/>
      <c r="C49" s="90"/>
      <c r="D49" s="90"/>
      <c r="E49" s="90"/>
      <c r="F49" s="90"/>
      <c r="G49" s="90"/>
      <c r="H49" s="90"/>
      <c r="I49" s="90"/>
    </row>
    <row r="50" spans="1:9" x14ac:dyDescent="0.3">
      <c r="A50" s="2"/>
    </row>
    <row r="51" spans="1:9" x14ac:dyDescent="0.3">
      <c r="A51" s="90" t="s">
        <v>70</v>
      </c>
      <c r="B51" s="90"/>
      <c r="C51" s="90"/>
      <c r="D51" s="90"/>
      <c r="E51" s="90"/>
      <c r="F51" s="90"/>
      <c r="G51" s="90"/>
      <c r="H51" s="90"/>
      <c r="I51" s="90"/>
    </row>
    <row r="52" spans="1:9" x14ac:dyDescent="0.3">
      <c r="A52" s="90"/>
      <c r="B52" s="90"/>
      <c r="C52" s="90"/>
      <c r="D52" s="90"/>
      <c r="E52" s="90"/>
      <c r="F52" s="90"/>
      <c r="G52" s="90"/>
      <c r="H52" s="90"/>
      <c r="I52" s="90"/>
    </row>
    <row r="53" spans="1:9" x14ac:dyDescent="0.3">
      <c r="A53" s="2"/>
    </row>
    <row r="54" spans="1:9" x14ac:dyDescent="0.3">
      <c r="A54" s="90" t="s">
        <v>81</v>
      </c>
      <c r="B54" s="90"/>
      <c r="C54" s="90"/>
      <c r="D54" s="90"/>
      <c r="E54" s="90"/>
      <c r="F54" s="90"/>
      <c r="G54" s="90"/>
      <c r="H54" s="90"/>
      <c r="I54" s="90"/>
    </row>
    <row r="55" spans="1:9" x14ac:dyDescent="0.3">
      <c r="A55" s="90"/>
      <c r="B55" s="90"/>
      <c r="C55" s="90"/>
      <c r="D55" s="90"/>
      <c r="E55" s="90"/>
      <c r="F55" s="90"/>
      <c r="G55" s="90"/>
      <c r="H55" s="90"/>
      <c r="I55" s="90"/>
    </row>
    <row r="56" spans="1:9" ht="12" customHeight="1" x14ac:dyDescent="0.3">
      <c r="A56" s="91" t="s">
        <v>82</v>
      </c>
      <c r="B56" s="91"/>
      <c r="C56" s="91"/>
      <c r="D56" s="91"/>
      <c r="E56" s="91"/>
      <c r="F56" s="91"/>
      <c r="G56" s="91"/>
      <c r="H56" s="91"/>
      <c r="I56" s="91"/>
    </row>
    <row r="57" spans="1:9" x14ac:dyDescent="0.3">
      <c r="A57" s="91"/>
      <c r="B57" s="91"/>
      <c r="C57" s="91"/>
      <c r="D57" s="91"/>
      <c r="E57" s="91"/>
      <c r="F57" s="91"/>
      <c r="G57" s="91"/>
      <c r="H57" s="91"/>
      <c r="I57" s="91"/>
    </row>
    <row r="58" spans="1:9" x14ac:dyDescent="0.3">
      <c r="A58" s="91"/>
      <c r="B58" s="91"/>
      <c r="C58" s="91"/>
      <c r="D58" s="91"/>
      <c r="E58" s="91"/>
      <c r="F58" s="91"/>
      <c r="G58" s="91"/>
      <c r="H58" s="91"/>
      <c r="I58" s="91"/>
    </row>
    <row r="59" spans="1:9" x14ac:dyDescent="0.3">
      <c r="A59" s="2"/>
    </row>
    <row r="60" spans="1:9" x14ac:dyDescent="0.3">
      <c r="A60" s="93" t="s">
        <v>83</v>
      </c>
      <c r="B60" s="93"/>
      <c r="C60" s="93"/>
      <c r="D60" s="93"/>
      <c r="E60" s="93"/>
      <c r="F60" s="93"/>
      <c r="G60" s="93"/>
      <c r="H60" s="93"/>
      <c r="I60" s="93"/>
    </row>
    <row r="61" spans="1:9" x14ac:dyDescent="0.3">
      <c r="A61" s="93" t="s">
        <v>84</v>
      </c>
      <c r="B61" s="93"/>
      <c r="C61" s="93"/>
      <c r="D61" s="93"/>
      <c r="E61" s="93"/>
      <c r="F61" s="93"/>
      <c r="G61" s="93"/>
      <c r="H61" s="93"/>
      <c r="I61" s="93"/>
    </row>
    <row r="62" spans="1:9" x14ac:dyDescent="0.3">
      <c r="A62" s="2"/>
    </row>
    <row r="63" spans="1:9" x14ac:dyDescent="0.3">
      <c r="A63" s="90" t="s">
        <v>85</v>
      </c>
      <c r="B63" s="90"/>
      <c r="C63" s="90"/>
      <c r="D63" s="90"/>
      <c r="E63" s="90"/>
      <c r="F63" s="90"/>
      <c r="G63" s="90"/>
      <c r="H63" s="90"/>
      <c r="I63" s="90"/>
    </row>
    <row r="64" spans="1:9" x14ac:dyDescent="0.3">
      <c r="A64" s="90"/>
      <c r="B64" s="90"/>
      <c r="C64" s="90"/>
      <c r="D64" s="90"/>
      <c r="E64" s="90"/>
      <c r="F64" s="90"/>
      <c r="G64" s="90"/>
      <c r="H64" s="90"/>
      <c r="I64" s="90"/>
    </row>
    <row r="65" spans="1:9" ht="12" customHeight="1" x14ac:dyDescent="0.3">
      <c r="A65" s="91" t="s">
        <v>86</v>
      </c>
      <c r="B65" s="91"/>
      <c r="C65" s="91"/>
      <c r="D65" s="91"/>
      <c r="E65" s="91"/>
      <c r="F65" s="91"/>
      <c r="G65" s="91"/>
      <c r="H65" s="91"/>
      <c r="I65" s="91"/>
    </row>
    <row r="66" spans="1:9" x14ac:dyDescent="0.3">
      <c r="A66" s="91"/>
      <c r="B66" s="91"/>
      <c r="C66" s="91"/>
      <c r="D66" s="91"/>
      <c r="E66" s="91"/>
      <c r="F66" s="91"/>
      <c r="G66" s="91"/>
      <c r="H66" s="91"/>
      <c r="I66" s="91"/>
    </row>
    <row r="67" spans="1:9" x14ac:dyDescent="0.3">
      <c r="A67" s="91"/>
      <c r="B67" s="91"/>
      <c r="C67" s="91"/>
      <c r="D67" s="91"/>
      <c r="E67" s="91"/>
      <c r="F67" s="91"/>
      <c r="G67" s="91"/>
      <c r="H67" s="91"/>
      <c r="I67" s="91"/>
    </row>
    <row r="68" spans="1:9" x14ac:dyDescent="0.3">
      <c r="A68" s="2"/>
    </row>
    <row r="69" spans="1:9" x14ac:dyDescent="0.3">
      <c r="A69" s="92" t="s">
        <v>68</v>
      </c>
      <c r="B69" s="92"/>
      <c r="C69" s="92"/>
      <c r="D69" s="92"/>
      <c r="E69" s="92"/>
      <c r="F69" s="92"/>
      <c r="G69" s="92"/>
      <c r="H69" s="92"/>
      <c r="I69" s="92"/>
    </row>
    <row r="70" spans="1:9" x14ac:dyDescent="0.3">
      <c r="A70" s="92"/>
      <c r="B70" s="92"/>
      <c r="C70" s="92"/>
      <c r="D70" s="92"/>
      <c r="E70" s="92"/>
      <c r="F70" s="92"/>
      <c r="G70" s="92"/>
      <c r="H70" s="92"/>
      <c r="I70" s="92"/>
    </row>
    <row r="71" spans="1:9" x14ac:dyDescent="0.3">
      <c r="A71" s="92" t="s">
        <v>64</v>
      </c>
      <c r="B71" s="92"/>
      <c r="C71" s="92"/>
      <c r="D71" s="92"/>
      <c r="E71" s="92"/>
      <c r="F71" s="92"/>
      <c r="G71" s="92"/>
      <c r="H71" s="92"/>
      <c r="I71" s="92"/>
    </row>
    <row r="72" spans="1:9" x14ac:dyDescent="0.3">
      <c r="A72" s="92" t="s">
        <v>65</v>
      </c>
      <c r="B72" s="92"/>
      <c r="C72" s="92"/>
      <c r="D72" s="92"/>
      <c r="E72" s="92"/>
      <c r="F72" s="92"/>
      <c r="G72" s="92"/>
      <c r="H72" s="92"/>
      <c r="I72" s="92"/>
    </row>
    <row r="73" spans="1:9" x14ac:dyDescent="0.3">
      <c r="A73" s="92"/>
      <c r="B73" s="92"/>
      <c r="C73" s="92"/>
      <c r="D73" s="92"/>
      <c r="E73" s="92"/>
      <c r="F73" s="92"/>
      <c r="G73" s="92"/>
      <c r="H73" s="92"/>
      <c r="I73" s="92"/>
    </row>
    <row r="74" spans="1:9" x14ac:dyDescent="0.3">
      <c r="A74" s="2"/>
    </row>
    <row r="75" spans="1:9" x14ac:dyDescent="0.3">
      <c r="A75" s="91" t="s">
        <v>87</v>
      </c>
      <c r="B75" s="91"/>
      <c r="C75" s="91"/>
      <c r="D75" s="91"/>
      <c r="E75" s="91"/>
      <c r="F75" s="91"/>
      <c r="G75" s="91"/>
      <c r="H75" s="91"/>
      <c r="I75" s="91"/>
    </row>
    <row r="76" spans="1:9" x14ac:dyDescent="0.3">
      <c r="A76" s="91" t="s">
        <v>88</v>
      </c>
      <c r="B76" s="91"/>
      <c r="C76" s="91"/>
      <c r="D76" s="91"/>
      <c r="E76" s="91"/>
      <c r="F76" s="91"/>
      <c r="G76" s="91"/>
      <c r="H76" s="91"/>
      <c r="I76" s="91"/>
    </row>
    <row r="77" spans="1:9" x14ac:dyDescent="0.3">
      <c r="A77" s="91"/>
      <c r="B77" s="91"/>
      <c r="C77" s="91"/>
      <c r="D77" s="91"/>
      <c r="E77" s="91"/>
      <c r="F77" s="91"/>
      <c r="G77" s="91"/>
      <c r="H77" s="91"/>
      <c r="I77" s="91"/>
    </row>
    <row r="78" spans="1:9" x14ac:dyDescent="0.3">
      <c r="A78" s="2"/>
    </row>
    <row r="79" spans="1:9" x14ac:dyDescent="0.3">
      <c r="A79" s="91" t="s">
        <v>66</v>
      </c>
      <c r="B79" s="91"/>
      <c r="C79" s="91"/>
      <c r="D79" s="91"/>
      <c r="E79" s="91"/>
      <c r="F79" s="91"/>
      <c r="G79" s="91"/>
      <c r="H79" s="91"/>
      <c r="I79" s="91"/>
    </row>
  </sheetData>
  <sheetProtection algorithmName="SHA-512" hashValue="zUhCOohBSC5YZ2oNz+FP5MXSPp1bbjAR8SvSXaCrMKI9S0OceDITyAyOoOHRsBKtrwSZ4wBvpglAqEzl6gNw0A==" saltValue="I4jw3vTSSU4Qc8I/MI00tw==" spinCount="100000" sheet="1" objects="1" scenarios="1"/>
  <mergeCells count="30">
    <mergeCell ref="A1:I3"/>
    <mergeCell ref="A71:I71"/>
    <mergeCell ref="A72:I73"/>
    <mergeCell ref="A75:I75"/>
    <mergeCell ref="A76:I77"/>
    <mergeCell ref="A36:I39"/>
    <mergeCell ref="A5:I7"/>
    <mergeCell ref="A9:I10"/>
    <mergeCell ref="A11:I11"/>
    <mergeCell ref="A13:I13"/>
    <mergeCell ref="A14:I15"/>
    <mergeCell ref="A17:I18"/>
    <mergeCell ref="A19:I20"/>
    <mergeCell ref="A22:I24"/>
    <mergeCell ref="A26:I28"/>
    <mergeCell ref="A30:I32"/>
    <mergeCell ref="A33:I34"/>
    <mergeCell ref="A79:I79"/>
    <mergeCell ref="A69:I70"/>
    <mergeCell ref="A41:I42"/>
    <mergeCell ref="A43:I44"/>
    <mergeCell ref="A46:I47"/>
    <mergeCell ref="A48:I49"/>
    <mergeCell ref="A51:I52"/>
    <mergeCell ref="A54:I55"/>
    <mergeCell ref="A56:I58"/>
    <mergeCell ref="A60:I60"/>
    <mergeCell ref="A61:I61"/>
    <mergeCell ref="A63:I64"/>
    <mergeCell ref="A65:I6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5FC225CF60D040A40EF0C6DD42F810" ma:contentTypeVersion="16" ma:contentTypeDescription="Een nieuw document maken." ma:contentTypeScope="" ma:versionID="825f6007edd97cf3a4e69a95222ae9f4">
  <xsd:schema xmlns:xsd="http://www.w3.org/2001/XMLSchema" xmlns:xs="http://www.w3.org/2001/XMLSchema" xmlns:p="http://schemas.microsoft.com/office/2006/metadata/properties" xmlns:ns2="8f632de7-a90e-4442-96fb-9eb958d73495" xmlns:ns3="a06fbdd6-5611-45ac-8924-4b2ca798ff03" targetNamespace="http://schemas.microsoft.com/office/2006/metadata/properties" ma:root="true" ma:fieldsID="fe8df9368c10f75b717e3f09839100ef" ns2:_="" ns3:_="">
    <xsd:import namespace="8f632de7-a90e-4442-96fb-9eb958d73495"/>
    <xsd:import namespace="a06fbdd6-5611-45ac-8924-4b2ca798ff03"/>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32de7-a90e-4442-96fb-9eb958d73495"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2" nillable="true" ma:displayName="Taxonomy Catch All Column" ma:hidden="true" ma:list="{d57af237-2705-4fb1-9e6a-cdba3162e177}" ma:internalName="TaxCatchAll" ma:showField="CatchAllData" ma:web="8f632de7-a90e-4442-96fb-9eb958d734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fbdd6-5611-45ac-8924-4b2ca798ff03"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ec490b39-ad3d-4de9-8fc0-94eb892746e2"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G I p r X G C s Q L C l A A A A 9 w A A A B I A H A B D b 2 5 m a W c v U G F j a 2 F n Z S 5 4 b W w g o h g A K K A U A A A A A A A A A A A A A A A A A A A A A A A A A A A A h Y 9 N D o I w G E S v Q r q n P x A S Q z 7 K w i 0 Y E x P j t i k V G q E Y W i x 3 c + G R v I I Y R d 2 5 n D d v M X O / 3 i C f u j a 4 q M H q 3 m S I Y Y o C Z W R f a V N n a H T H c I V y D l s h T 6 J W w S w b m 0 6 2 y l D j 3 D k l x H u P f Y z 7 o S Y R p Y w c y m I n G 9 U J 9 J H 1 f z n U x j p h p E I c 9 q 8 x P M I s o Z j R J M Y U y E K h 1 O Z r R P P g Z / s D Y T 2 2 b h w U N 2 2 4 K Y A s E c j 7 B H 8 A U E s D B B Q A A g A I A B i K a 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i m t c K I p H u A 4 A A A A R A A A A E w A c A E Z v c m 1 1 b G F z L 1 N l Y 3 R p b 2 4 x L m 0 g o h g A K K A U A A A A A A A A A A A A A A A A A A A A A A A A A A A A K 0 5 N L s n M z 1 M I h t C G 1 g B Q S w E C L Q A U A A I A C A A Y i m t c Y K x A s K U A A A D 3 A A A A E g A A A A A A A A A A A A A A A A A A A A A A Q 2 9 u Z m l n L 1 B h Y 2 t h Z 2 U u e G 1 s U E s B A i 0 A F A A C A A g A G I p r X A / K 6 a u k A A A A 6 Q A A A B M A A A A A A A A A A A A A A A A A 8 Q A A A F t D b 2 5 0 Z W 5 0 X 1 R 5 c G V z X S 5 4 b W x Q S w E C L Q A U A A I A C A A Y i m t 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w l a b Y W S 4 7 0 G M d n 8 D P X R e Y Q A A A A A C A A A A A A A Q Z g A A A A E A A C A A A A C a 6 I V j h W I l 6 C 5 E f D v m k R 7 i / 1 H w O v Y B S N T H Y 5 d d B B 3 6 6 A A A A A A O g A A A A A I A A C A A A A D J D + 7 p L b z U j W Z 2 E n v D O u o A I O x F K R n m P 7 k R o e e R d V s h b V A A A A D I p 2 f 7 U 9 v + 4 N 3 K / S A G R i b v s t W G 7 Z Q 7 4 k R b n b J u p w R k 4 E 8 S B c W a v d D 9 5 0 z F 2 g U x t a I p 4 V t f a 4 N 6 j V 0 C 7 t p q y i f O S z Q 3 b T V e P 1 0 9 v 0 t y S j B J L k A A A A D 0 i d d U k Y n x v W 5 I J n K b H L A i i A q N u i G w m I a i 3 I 4 q 7 D V D K F Y 9 0 O 4 a i Y s V x i w Z D f A E b r n M c z t l p O q L k Z p A v m C 2 D Q a c < / 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6fbdd6-5611-45ac-8924-4b2ca798ff03">
      <Terms xmlns="http://schemas.microsoft.com/office/infopath/2007/PartnerControls"/>
    </lcf76f155ced4ddcb4097134ff3c332f>
    <TaxCatchAll xmlns="8f632de7-a90e-4442-96fb-9eb958d7349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59E31D-85A1-4874-B852-1E0A63A5D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632de7-a90e-4442-96fb-9eb958d73495"/>
    <ds:schemaRef ds:uri="a06fbdd6-5611-45ac-8924-4b2ca798f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8ACE3E-7FEE-4DF2-9DD3-CE6B45942E06}">
  <ds:schemaRefs>
    <ds:schemaRef ds:uri="http://schemas.microsoft.com/DataMashup"/>
  </ds:schemaRefs>
</ds:datastoreItem>
</file>

<file path=customXml/itemProps3.xml><?xml version="1.0" encoding="utf-8"?>
<ds:datastoreItem xmlns:ds="http://schemas.openxmlformats.org/officeDocument/2006/customXml" ds:itemID="{C047B018-9FA9-4287-85A0-DF31ED1C0DCC}">
  <ds:schemaRefs>
    <ds:schemaRef ds:uri="http://schemas.microsoft.com/office/2006/metadata/properties"/>
    <ds:schemaRef ds:uri="http://schemas.microsoft.com/office/infopath/2007/PartnerControls"/>
    <ds:schemaRef ds:uri="a06fbdd6-5611-45ac-8924-4b2ca798ff03"/>
    <ds:schemaRef ds:uri="8f632de7-a90e-4442-96fb-9eb958d73495"/>
  </ds:schemaRefs>
</ds:datastoreItem>
</file>

<file path=customXml/itemProps4.xml><?xml version="1.0" encoding="utf-8"?>
<ds:datastoreItem xmlns:ds="http://schemas.openxmlformats.org/officeDocument/2006/customXml" ds:itemID="{B05B37B2-5AE1-4410-99B2-82AF39E68D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Bestellijst</vt:lpstr>
      <vt:lpstr>Opdracht_voorwaarden</vt:lpstr>
      <vt:lpstr>Bestellijst!Afdrukbereik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 Verkerk</dc:creator>
  <cp:lastModifiedBy>Arnold Sijtsma</cp:lastModifiedBy>
  <cp:lastPrinted>2026-03-16T10:14:50Z</cp:lastPrinted>
  <dcterms:created xsi:type="dcterms:W3CDTF">2024-01-26T16:36:37Z</dcterms:created>
  <dcterms:modified xsi:type="dcterms:W3CDTF">2026-04-01T14:55:02Z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0x0101005C5FC225CF60D040A40EF0C6DD42F810</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